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71F" lockStructure="1"/>
  <bookViews>
    <workbookView windowWidth="28800" windowHeight="12540" activeTab="3"/>
  </bookViews>
  <sheets>
    <sheet name="清单说明" sheetId="9" r:id="rId1"/>
    <sheet name="汇总表 " sheetId="10" r:id="rId2"/>
    <sheet name="100章 " sheetId="8" r:id="rId3"/>
    <sheet name="200章 " sheetId="7" r:id="rId4"/>
    <sheet name="300章" sheetId="6" r:id="rId5"/>
    <sheet name="400章" sheetId="5" r:id="rId6"/>
    <sheet name="600章" sheetId="4" r:id="rId7"/>
    <sheet name="700章" sheetId="2" r:id="rId8"/>
  </sheets>
  <calcPr calcId="144525"/>
</workbook>
</file>

<file path=xl/sharedStrings.xml><?xml version="1.0" encoding="utf-8"?>
<sst xmlns="http://schemas.openxmlformats.org/spreadsheetml/2006/main" count="352" uniqueCount="234">
  <si>
    <r>
      <rPr>
        <sz val="16"/>
        <rFont val="黑体"/>
        <charset val="134"/>
      </rPr>
      <t>工</t>
    </r>
    <r>
      <rPr>
        <sz val="16"/>
        <rFont val="Times New Roman"/>
        <charset val="0"/>
      </rPr>
      <t xml:space="preserve"> </t>
    </r>
    <r>
      <rPr>
        <sz val="16"/>
        <rFont val="黑体"/>
        <charset val="134"/>
      </rPr>
      <t>程</t>
    </r>
    <r>
      <rPr>
        <sz val="16"/>
        <rFont val="Times New Roman"/>
        <charset val="0"/>
      </rPr>
      <t xml:space="preserve"> </t>
    </r>
    <r>
      <rPr>
        <sz val="16"/>
        <rFont val="黑体"/>
        <charset val="134"/>
      </rPr>
      <t>量</t>
    </r>
    <r>
      <rPr>
        <sz val="16"/>
        <rFont val="Times New Roman"/>
        <charset val="0"/>
      </rPr>
      <t xml:space="preserve"> </t>
    </r>
    <r>
      <rPr>
        <sz val="16"/>
        <rFont val="黑体"/>
        <charset val="134"/>
      </rPr>
      <t>清</t>
    </r>
    <r>
      <rPr>
        <sz val="16"/>
        <rFont val="Times New Roman"/>
        <charset val="0"/>
      </rPr>
      <t xml:space="preserve"> </t>
    </r>
    <r>
      <rPr>
        <sz val="16"/>
        <rFont val="黑体"/>
        <charset val="134"/>
      </rPr>
      <t>单</t>
    </r>
  </si>
  <si>
    <r>
      <rPr>
        <sz val="14"/>
        <rFont val="Times New Roman"/>
        <charset val="0"/>
      </rPr>
      <t>1.</t>
    </r>
    <r>
      <rPr>
        <sz val="14"/>
        <rFont val="黑体"/>
        <charset val="134"/>
      </rPr>
      <t>工程量清单说明</t>
    </r>
  </si>
  <si>
    <r>
      <rPr>
        <sz val="12"/>
        <rFont val="Times New Roman"/>
        <charset val="0"/>
      </rPr>
      <t xml:space="preserve">        1.1 </t>
    </r>
    <r>
      <rPr>
        <sz val="12"/>
        <rFont val="宋体"/>
        <charset val="0"/>
      </rPr>
      <t>本工程量清单是根据招标文件中包括的、有合同约束力的图纸以及有关工程量清单的国家标准、行业标准、合同条款中约定的工程量计算规则编制。约定计量规则中没有的子目，其工程量按照有合同约束力的图纸所标示尺寸的理论净量计算。计量采用中华人民共和国法定计量单位。</t>
    </r>
  </si>
  <si>
    <r>
      <rPr>
        <sz val="12"/>
        <rFont val="Times New Roman"/>
        <charset val="0"/>
      </rPr>
      <t xml:space="preserve">        1.2 </t>
    </r>
    <r>
      <rPr>
        <sz val="12"/>
        <rFont val="宋体"/>
        <charset val="0"/>
      </rPr>
      <t>本工程量清单应与招标文件中的投标人须知、合同条款（含通用合同条款、公路工程专用合同条款、江西省公路工程专用合同条款和项目专用合同条款，下同）、技术规范（含《公路工程标准施工招标文件》</t>
    </r>
    <r>
      <rPr>
        <sz val="12"/>
        <rFont val="Times New Roman"/>
        <charset val="0"/>
      </rPr>
      <t>[</t>
    </r>
    <r>
      <rPr>
        <sz val="12"/>
        <rFont val="宋体"/>
        <charset val="0"/>
      </rPr>
      <t>交通运输部公告（</t>
    </r>
    <r>
      <rPr>
        <sz val="12"/>
        <rFont val="Times New Roman"/>
        <charset val="0"/>
      </rPr>
      <t>2017</t>
    </r>
    <r>
      <rPr>
        <sz val="12"/>
        <rFont val="宋体"/>
        <charset val="0"/>
      </rPr>
      <t>）</t>
    </r>
    <r>
      <rPr>
        <sz val="12"/>
        <rFont val="Times New Roman"/>
        <charset val="0"/>
      </rPr>
      <t>51</t>
    </r>
    <r>
      <rPr>
        <sz val="12"/>
        <rFont val="宋体"/>
        <charset val="0"/>
      </rPr>
      <t>号</t>
    </r>
    <r>
      <rPr>
        <sz val="12"/>
        <rFont val="Times New Roman"/>
        <charset val="0"/>
      </rPr>
      <t>]</t>
    </r>
    <r>
      <rPr>
        <sz val="12"/>
        <rFont val="宋体"/>
        <charset val="0"/>
      </rPr>
      <t>（以下简称《范本》）、江西省公路工程专用技术规范和项目专用技术规范，下同）及图纸等文件结合起来查阅与理解。</t>
    </r>
  </si>
  <si>
    <r>
      <rPr>
        <sz val="12"/>
        <rFont val="Times New Roman"/>
        <charset val="0"/>
      </rPr>
      <t xml:space="preserve">        1.3 </t>
    </r>
    <r>
      <rPr>
        <sz val="12"/>
        <rFont val="宋体"/>
        <charset val="0"/>
      </rPr>
      <t>工程量清单中所列工程数量是估算的或设计的预计数量，仅作为投标报价的共同基础，不能作为最终结算与支付的依据。实际支付应按实际完成的工程量，由承包人按技术规范规定的计量方法，以监理人认可的尺寸、断面计量，按工程量清单的单价和总额价计算支付金额；或者，根据具体情况，按合同条款的规定，由监理人确定的单价或总额价计算支付额。</t>
    </r>
  </si>
  <si>
    <r>
      <rPr>
        <sz val="12"/>
        <rFont val="Times New Roman"/>
        <charset val="0"/>
      </rPr>
      <t xml:space="preserve">       1.4 </t>
    </r>
    <r>
      <rPr>
        <sz val="12"/>
        <rFont val="宋体"/>
        <charset val="0"/>
      </rPr>
      <t>工程量清单各章是按</t>
    </r>
    <r>
      <rPr>
        <sz val="12"/>
        <rFont val="Times New Roman"/>
        <charset val="0"/>
      </rPr>
      <t>“</t>
    </r>
    <r>
      <rPr>
        <sz val="12"/>
        <rFont val="宋体"/>
        <charset val="0"/>
      </rPr>
      <t>技术规范</t>
    </r>
    <r>
      <rPr>
        <sz val="12"/>
        <rFont val="Times New Roman"/>
        <charset val="0"/>
      </rPr>
      <t>”</t>
    </r>
    <r>
      <rPr>
        <sz val="12"/>
        <rFont val="宋体"/>
        <charset val="0"/>
      </rPr>
      <t>相应章次编号的，因此，工程量清单中各章的工程子目的范围与计量等应与</t>
    </r>
    <r>
      <rPr>
        <sz val="12"/>
        <rFont val="Times New Roman"/>
        <charset val="0"/>
      </rPr>
      <t>“</t>
    </r>
    <r>
      <rPr>
        <sz val="12"/>
        <rFont val="宋体"/>
        <charset val="0"/>
      </rPr>
      <t>技术规范</t>
    </r>
    <r>
      <rPr>
        <sz val="12"/>
        <rFont val="Times New Roman"/>
        <charset val="0"/>
      </rPr>
      <t>”</t>
    </r>
    <r>
      <rPr>
        <sz val="12"/>
        <rFont val="宋体"/>
        <charset val="0"/>
      </rPr>
      <t>相应章节的范围、计量与支付条款结合起来理解或解释。</t>
    </r>
  </si>
  <si>
    <r>
      <rPr>
        <sz val="12"/>
        <rFont val="Times New Roman"/>
        <charset val="0"/>
      </rPr>
      <t xml:space="preserve">       1.5 </t>
    </r>
    <r>
      <rPr>
        <sz val="12"/>
        <rFont val="宋体"/>
        <charset val="0"/>
      </rPr>
      <t>对作业和材料的一般说明或规定，未重复写入工程量清单内，在给工程量清单各子目标价前，应参阅</t>
    </r>
    <r>
      <rPr>
        <sz val="12"/>
        <rFont val="Times New Roman"/>
        <charset val="0"/>
      </rPr>
      <t>“</t>
    </r>
    <r>
      <rPr>
        <sz val="12"/>
        <rFont val="宋体"/>
        <charset val="0"/>
      </rPr>
      <t>技术规范</t>
    </r>
    <r>
      <rPr>
        <sz val="12"/>
        <rFont val="Times New Roman"/>
        <charset val="0"/>
      </rPr>
      <t>”</t>
    </r>
    <r>
      <rPr>
        <sz val="12"/>
        <rFont val="宋体"/>
        <charset val="0"/>
      </rPr>
      <t>的有关内容。</t>
    </r>
  </si>
  <si>
    <r>
      <rPr>
        <sz val="12"/>
        <color indexed="8"/>
        <rFont val="Times New Roman"/>
        <charset val="0"/>
      </rPr>
      <t xml:space="preserve">       1.6 </t>
    </r>
    <r>
      <rPr>
        <sz val="12"/>
        <color indexed="8"/>
        <rFont val="宋体"/>
        <charset val="134"/>
      </rPr>
      <t>工程量清单中所列工程量的变动，丝毫不会降低或影响合同条款的效力，也不免除承包人按规定的标准进行施工和修复缺陷的责任。</t>
    </r>
  </si>
  <si>
    <r>
      <rPr>
        <sz val="12"/>
        <rFont val="Times New Roman"/>
        <charset val="0"/>
      </rPr>
      <t xml:space="preserve">       1.7 </t>
    </r>
    <r>
      <rPr>
        <sz val="12"/>
        <rFont val="宋体"/>
        <charset val="134"/>
      </rPr>
      <t>图纸中所列的工程数量表及数量汇总表仅是提供资料，不是工程量清单的外延。当图纸与工程量清单所列数量不一致时，以工程量清单所列数量作为报价的依据。</t>
    </r>
  </si>
  <si>
    <t>2.投标报价说明</t>
  </si>
  <si>
    <t xml:space="preserve">    2.1 工程量清单中的每一个有工程数量的子目须填入单价或价格，且只允许有一个报价。</t>
  </si>
  <si>
    <t xml:space="preserve">    2.2 除非合同另有规定，工程量清单中有标价的单价和总额价均已包括了为实施和完成合同工程所需的劳务、材料、机械、质检（自检）、安装、缺陷修复、管理、保险（工程一切险和第三方责任险除外）、税费、规费、利润等费用，以及合同明示或暗示的所有责任、义务和一般风险。</t>
  </si>
  <si>
    <t xml:space="preserve">    2.3 工程量清单中投标人没有填入单价或总额价的子目，其费用应视为已分摊在工程量清单中其他相关子目的单价或总额价中，承包人必须按监理工程师指令完成工程量清单中未填入单价或总额价的工程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</si>
  <si>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</si>
  <si>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</si>
  <si>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工程量清单中各项金额均以人民币（元）结算。</t>
  </si>
  <si>
    <t>3.计日工说明</t>
  </si>
  <si>
    <t xml:space="preserve">   （删除，本项目不适用）</t>
  </si>
  <si>
    <t>4.其他说明</t>
  </si>
  <si>
    <t xml:space="preserve">    4.1 工程一切险的投保金额为工程量清单第200章（不含工程一切险及第三方责任险的保险费）至第700章的合计金额，保险费率暂按4‰；第三方责任险的投保金额按100万元计，保险费率暂按3‰。工程量清单第100章内列有上述保险费的支付子目，投标人根据上述保险费率计算出保险费，填入工程量清单。除上述工程一切险及第三方责任险以外，所投其他保险的保险费均由承包人承担并支付，不在报价中单列。安全生产费按招标人公布的招标指导上限价的1.5%计列，在该项工作内容发生并经监理人审核后，按专用合同条款和专用技术规范的有关规定计量与支付。</t>
  </si>
  <si>
    <t xml:space="preserve">    4.2 在工程量清单中标明的暂定工程量，除合同另有规定外，应由监理人按合同条款的规定，结合工程具体情况，由发包人统筹全部或部分使用或者根本不予动用。</t>
  </si>
  <si>
    <t xml:space="preserve">    4.3 清单第400章 桩基回旋钻机，泵送C30商品混凝土，桩径600mm，桩长按照设计规定按实计量，含成孔、固壁、混凝土制作、运输、灌注、养护、泥浆池及沟槽砌筑、拆除，泥浆制作、运输，清理运输，土石方挖、运、钢筋笼、钢筋笼制作安装，并综合考虑按施工规范设置护筒，入岩、空孔、混凝土超浇及、混凝土充盈系数，桩头破除、钢筋保护等工程内容。</t>
  </si>
  <si>
    <t xml:space="preserve">    4.4 因工程工期较短，项目整体投资规模不大，故未考虑按照标准化要求建设项目经理部，原则上以租用原省界收费站综合楼为主。</t>
  </si>
  <si>
    <t xml:space="preserve">    4.5 检测试验费（暂定工程量）费用固定为40000元。</t>
  </si>
  <si>
    <t>投标报价汇总表</t>
  </si>
  <si>
    <t>建设项目名称: 资溪高速省界南区加油站配套工程</t>
  </si>
  <si>
    <t>标 段: 资溪高速省界南区加油站配套工程-清单文件</t>
  </si>
  <si>
    <t>编制范围: 资溪高速省界南区加油站配套工程-清单文件</t>
  </si>
  <si>
    <t>序  号</t>
  </si>
  <si>
    <t>章  次</t>
  </si>
  <si>
    <t>科  目  名  称</t>
  </si>
  <si>
    <t>金额(元)</t>
  </si>
  <si>
    <t>1</t>
  </si>
  <si>
    <t>100</t>
  </si>
  <si>
    <t>清单 第100章  总则</t>
  </si>
  <si>
    <t>2</t>
  </si>
  <si>
    <t>200</t>
  </si>
  <si>
    <t>清单 第200章  路基</t>
  </si>
  <si>
    <t>3</t>
  </si>
  <si>
    <t>300</t>
  </si>
  <si>
    <t>清单 第300章  路面</t>
  </si>
  <si>
    <t>4</t>
  </si>
  <si>
    <t>清单 第400章  桥梁</t>
  </si>
  <si>
    <t>5</t>
  </si>
  <si>
    <t>600</t>
  </si>
  <si>
    <t>清单 第600章  安全设施及预埋管线</t>
  </si>
  <si>
    <t>6</t>
  </si>
  <si>
    <t>700</t>
  </si>
  <si>
    <t>清单 第700章  绿化及环境保护设施</t>
  </si>
  <si>
    <t>第100章至700章清单合计</t>
  </si>
  <si>
    <t>已包含在清单合计中的材料、工程设备、专业工程暂估价合计</t>
  </si>
  <si>
    <t>清单合计减去材料、工程设备、专业工程暂估价
合计(即7-8)=9</t>
  </si>
  <si>
    <t>计日工合计</t>
  </si>
  <si>
    <t>暂列金额(不含计日工总额)</t>
  </si>
  <si>
    <t>投标报价(7+10+11)=12</t>
  </si>
  <si>
    <t>工程量清单表</t>
  </si>
  <si>
    <t>标段: 资溪高速省界南区加油站配套工程-清单文件</t>
  </si>
  <si>
    <t>货币单位: 人民币 元</t>
  </si>
  <si>
    <t>子目号</t>
  </si>
  <si>
    <t>子  目  名  称</t>
  </si>
  <si>
    <t>单位</t>
  </si>
  <si>
    <t>数量</t>
  </si>
  <si>
    <t>单价</t>
  </si>
  <si>
    <t>合价</t>
  </si>
  <si>
    <t>101</t>
  </si>
  <si>
    <t>通则</t>
  </si>
  <si>
    <t>101-1</t>
  </si>
  <si>
    <t>保险费</t>
  </si>
  <si>
    <t>-a</t>
  </si>
  <si>
    <t>按合同条款规定，提供建筑工程一切险</t>
  </si>
  <si>
    <t>总额</t>
  </si>
  <si>
    <t>1.000</t>
  </si>
  <si>
    <t>-b</t>
  </si>
  <si>
    <t>按合同条款规定，提供第三者责任险</t>
  </si>
  <si>
    <t>102-1</t>
  </si>
  <si>
    <t>竣工文件</t>
  </si>
  <si>
    <t>102-3</t>
  </si>
  <si>
    <t>安全生产费</t>
  </si>
  <si>
    <t>104</t>
  </si>
  <si>
    <t>承包人驻地建设</t>
  </si>
  <si>
    <t>104-1</t>
  </si>
  <si>
    <t>检测试验费</t>
  </si>
  <si>
    <t>清单  第 100 章合计   人民币</t>
  </si>
  <si>
    <r>
      <rPr>
        <sz val="9"/>
        <color rgb="FF000000"/>
        <rFont val="smartSimSun"/>
        <charset val="134"/>
      </rPr>
      <t xml:space="preserve"> </t>
    </r>
    <r>
      <rPr>
        <sz val="9"/>
        <color rgb="FF000000"/>
        <rFont val="宋体"/>
        <charset val="134"/>
      </rPr>
      <t>元</t>
    </r>
  </si>
  <si>
    <t>202</t>
  </si>
  <si>
    <t>场地清理</t>
  </si>
  <si>
    <t>202-1</t>
  </si>
  <si>
    <t>清理与掘除</t>
  </si>
  <si>
    <r>
      <rPr>
        <sz val="9"/>
        <color rgb="FF000000"/>
        <rFont val="宋体"/>
        <charset val="134"/>
      </rPr>
      <t>清理现场</t>
    </r>
    <r>
      <rPr>
        <sz val="9"/>
        <color rgb="FF000000"/>
        <rFont val="smartSimSun"/>
        <charset val="134"/>
      </rPr>
      <t xml:space="preserve"> </t>
    </r>
    <r>
      <rPr>
        <sz val="9"/>
        <color rgb="FF000000"/>
        <rFont val="宋体"/>
        <charset val="134"/>
      </rPr>
      <t>（暂定工程量）</t>
    </r>
  </si>
  <si>
    <t>m2</t>
  </si>
  <si>
    <t>-c</t>
  </si>
  <si>
    <t>拆除铁栅栏围墙</t>
  </si>
  <si>
    <t>m</t>
  </si>
  <si>
    <t>207</t>
  </si>
  <si>
    <t>坡面排水</t>
  </si>
  <si>
    <t>207-1</t>
  </si>
  <si>
    <t>边沟</t>
  </si>
  <si>
    <t>矩形明边沟（60*80cm）
（现浇C20混凝土、含矩形碎石盲沟120cm*30cm185米）</t>
  </si>
  <si>
    <t>-e</t>
  </si>
  <si>
    <t>预制安装混凝土盖板</t>
  </si>
  <si>
    <t xml:space="preserve">C20砼盖板 </t>
  </si>
  <si>
    <t>m3</t>
  </si>
  <si>
    <t>盖板钢筋（HPB300、HRB400）</t>
  </si>
  <si>
    <t>kg</t>
  </si>
  <si>
    <t>-g</t>
  </si>
  <si>
    <t>挖除原水沟</t>
  </si>
  <si>
    <t>185.000</t>
  </si>
  <si>
    <t>209</t>
  </si>
  <si>
    <t>砌体挡土墙</t>
  </si>
  <si>
    <t>浆砌片(块)石</t>
  </si>
  <si>
    <t>清单  第 200 章合计   人民币</t>
  </si>
  <si>
    <t>元</t>
  </si>
  <si>
    <t>302</t>
  </si>
  <si>
    <t>底基层</t>
  </si>
  <si>
    <t>302-1</t>
  </si>
  <si>
    <t>级配碎石底基层</t>
  </si>
  <si>
    <t>厚150mm</t>
  </si>
  <si>
    <t>2527.020</t>
  </si>
  <si>
    <t>304</t>
  </si>
  <si>
    <t>水泥稳定土底基层、基层</t>
  </si>
  <si>
    <t>304-3</t>
  </si>
  <si>
    <t>水泥稳定土基层</t>
  </si>
  <si>
    <t>厚150mm上基层</t>
  </si>
  <si>
    <t>878.450</t>
  </si>
  <si>
    <t>厚150mm下基层</t>
  </si>
  <si>
    <t>921.480</t>
  </si>
  <si>
    <r>
      <rPr>
        <sz val="9"/>
        <color rgb="FF000000"/>
        <rFont val="宋体"/>
        <charset val="134"/>
      </rPr>
      <t>厚</t>
    </r>
    <r>
      <rPr>
        <sz val="9"/>
        <color rgb="FF000000"/>
        <rFont val="smartSimSun"/>
        <charset val="134"/>
      </rPr>
      <t>200mm</t>
    </r>
  </si>
  <si>
    <t>1540.990</t>
  </si>
  <si>
    <t>308</t>
  </si>
  <si>
    <t>透层、黏层、封层</t>
  </si>
  <si>
    <t>308-1</t>
  </si>
  <si>
    <t>透层</t>
  </si>
  <si>
    <t>856.770</t>
  </si>
  <si>
    <t>308-2</t>
  </si>
  <si>
    <t>黏层</t>
  </si>
  <si>
    <t>308-3</t>
  </si>
  <si>
    <t>封层（水泥浆黏层）</t>
  </si>
  <si>
    <t>308-4</t>
  </si>
  <si>
    <t>聚酯玻纤布</t>
  </si>
  <si>
    <t>309</t>
  </si>
  <si>
    <t>热拌沥青混合料面层</t>
  </si>
  <si>
    <t>309-2</t>
  </si>
  <si>
    <t>中粒式沥青混凝土</t>
  </si>
  <si>
    <t>厚80mm</t>
  </si>
  <si>
    <t>828.400</t>
  </si>
  <si>
    <t>厚60mm</t>
  </si>
  <si>
    <t>788.200</t>
  </si>
  <si>
    <t>310</t>
  </si>
  <si>
    <t>沥青表面处置与封层</t>
  </si>
  <si>
    <t>310-2</t>
  </si>
  <si>
    <t>封层</t>
  </si>
  <si>
    <t>312</t>
  </si>
  <si>
    <t>水泥混凝土面板</t>
  </si>
  <si>
    <t>312-1</t>
  </si>
  <si>
    <r>
      <rPr>
        <sz val="9"/>
        <color rgb="FF000000"/>
        <rFont val="宋体"/>
        <charset val="134"/>
      </rPr>
      <t>厚</t>
    </r>
    <r>
      <rPr>
        <sz val="9"/>
        <color rgb="FF000000"/>
        <rFont val="smartSimSun"/>
        <charset val="134"/>
      </rPr>
      <t>240mm (C30</t>
    </r>
    <r>
      <rPr>
        <sz val="9"/>
        <color rgb="FF000000"/>
        <rFont val="宋体"/>
        <charset val="134"/>
      </rPr>
      <t>混凝土弯拉强度</t>
    </r>
    <r>
      <rPr>
        <sz val="9"/>
        <color rgb="FF000000"/>
        <rFont val="smartSimSun"/>
        <charset val="134"/>
      </rPr>
      <t>4.5MPa</t>
    </r>
    <r>
      <rPr>
        <sz val="9"/>
        <color rgb="FF000000"/>
        <rFont val="宋体"/>
        <charset val="134"/>
      </rPr>
      <t>，含刻纹</t>
    </r>
    <r>
      <rPr>
        <sz val="9"/>
        <color rgb="FF000000"/>
        <rFont val="smartSimSun"/>
        <charset val="134"/>
      </rPr>
      <t xml:space="preserve">)
</t>
    </r>
    <r>
      <rPr>
        <sz val="9"/>
        <color rgb="FF000000"/>
        <rFont val="宋体"/>
        <charset val="134"/>
      </rPr>
      <t>（暂定工程量）</t>
    </r>
  </si>
  <si>
    <r>
      <rPr>
        <sz val="9"/>
        <color rgb="FF000000"/>
        <rFont val="宋体"/>
        <charset val="134"/>
      </rPr>
      <t>水泥稳定类基层</t>
    </r>
    <r>
      <rPr>
        <sz val="9"/>
        <color rgb="FF000000"/>
        <rFont val="smartSimSun"/>
        <charset val="134"/>
      </rPr>
      <t xml:space="preserve"> </t>
    </r>
    <r>
      <rPr>
        <sz val="9"/>
        <color rgb="FF000000"/>
        <rFont val="宋体"/>
        <charset val="134"/>
      </rPr>
      <t>（厚</t>
    </r>
    <r>
      <rPr>
        <sz val="9"/>
        <color rgb="FF000000"/>
        <rFont val="smartSimSun"/>
        <charset val="134"/>
      </rPr>
      <t>200mm</t>
    </r>
    <r>
      <rPr>
        <sz val="9"/>
        <color rgb="FF000000"/>
        <rFont val="宋体"/>
        <charset val="134"/>
      </rPr>
      <t>）（暂定工程量）</t>
    </r>
  </si>
  <si>
    <t>312-2</t>
  </si>
  <si>
    <t>钢筋</t>
  </si>
  <si>
    <r>
      <rPr>
        <sz val="9"/>
        <color rgb="FF000000"/>
        <rFont val="宋体"/>
        <charset val="134"/>
      </rPr>
      <t>光圆钢筋</t>
    </r>
    <r>
      <rPr>
        <sz val="9"/>
        <color rgb="FF000000"/>
        <rFont val="smartSimSun"/>
        <charset val="134"/>
      </rPr>
      <t>(HPB235</t>
    </r>
    <r>
      <rPr>
        <sz val="9"/>
        <color rgb="FF000000"/>
        <rFont val="宋体"/>
        <charset val="134"/>
      </rPr>
      <t>、</t>
    </r>
    <r>
      <rPr>
        <sz val="9"/>
        <color rgb="FF000000"/>
        <rFont val="smartSimSun"/>
        <charset val="134"/>
      </rPr>
      <t>HPB300)</t>
    </r>
    <r>
      <rPr>
        <sz val="9"/>
        <color rgb="FF000000"/>
        <rFont val="宋体"/>
        <charset val="134"/>
      </rPr>
      <t>（暂定工程量）</t>
    </r>
  </si>
  <si>
    <t>313</t>
  </si>
  <si>
    <t>路肩培土、中央分隔带回填土、土路肩加固及路缘石</t>
  </si>
  <si>
    <t>313-3</t>
  </si>
  <si>
    <r>
      <rPr>
        <sz val="9"/>
        <color rgb="FF000000"/>
        <rFont val="宋体"/>
        <charset val="134"/>
      </rPr>
      <t>现浇混凝土加固土路肩（</t>
    </r>
    <r>
      <rPr>
        <sz val="9"/>
        <color rgb="FF000000"/>
        <rFont val="smartSimSun"/>
        <charset val="134"/>
      </rPr>
      <t>10cmC25</t>
    </r>
    <r>
      <rPr>
        <sz val="9"/>
        <color rgb="FF000000"/>
        <rFont val="宋体"/>
        <charset val="134"/>
      </rPr>
      <t>砼，含级配碎石层）（暂定工程量）</t>
    </r>
  </si>
  <si>
    <t>51.150</t>
  </si>
  <si>
    <t>314</t>
  </si>
  <si>
    <t>路面及中央分隔带排水</t>
  </si>
  <si>
    <t>314-8</t>
  </si>
  <si>
    <t>排水井盖（暂定工程量）</t>
  </si>
  <si>
    <t>个</t>
  </si>
  <si>
    <t>314-9</t>
  </si>
  <si>
    <t>雨水排污口（拆除+新建）</t>
  </si>
  <si>
    <t>314-10</t>
  </si>
  <si>
    <r>
      <rPr>
        <sz val="9"/>
        <color rgb="FF000000"/>
        <rFont val="宋体"/>
        <charset val="134"/>
      </rPr>
      <t>排水管（直径</t>
    </r>
    <r>
      <rPr>
        <sz val="9"/>
        <color rgb="FF000000"/>
        <rFont val="smartSimSun"/>
        <charset val="134"/>
      </rPr>
      <t>400mm</t>
    </r>
    <r>
      <rPr>
        <sz val="9"/>
        <color rgb="FF000000"/>
        <rFont val="宋体"/>
        <charset val="134"/>
      </rPr>
      <t>）（暂定工程量）</t>
    </r>
  </si>
  <si>
    <t>清单  第 300 章合计   人民币</t>
  </si>
  <si>
    <t>清单 第400章  桩基</t>
  </si>
  <si>
    <t>桩基</t>
  </si>
  <si>
    <t>401-1</t>
  </si>
  <si>
    <t>钻孔灌注桩（钻孔）桩径：D600mm</t>
  </si>
  <si>
    <t>米</t>
  </si>
  <si>
    <t>清单  第 400 章合计   人民币</t>
  </si>
  <si>
    <t>602</t>
  </si>
  <si>
    <t>护栏</t>
  </si>
  <si>
    <t>602-3</t>
  </si>
  <si>
    <t>波形梁钢护栏</t>
  </si>
  <si>
    <t>路侧双波形梁钢护栏</t>
  </si>
  <si>
    <t>124.000</t>
  </si>
  <si>
    <t>拆除原双波形梁钢护栏</t>
  </si>
  <si>
    <t>护栏防撞垫</t>
  </si>
  <si>
    <t>套</t>
  </si>
  <si>
    <t>-d</t>
  </si>
  <si>
    <t>利用原双波形梁钢护栏</t>
  </si>
  <si>
    <r>
      <rPr>
        <sz val="9"/>
        <color rgb="FF000000"/>
        <rFont val="宋体"/>
        <charset val="134"/>
      </rPr>
      <t>附着式轮廓标</t>
    </r>
    <r>
      <rPr>
        <sz val="9"/>
        <color rgb="FF000000"/>
        <rFont val="smartSimSun"/>
        <charset val="134"/>
      </rPr>
      <t xml:space="preserve"> </t>
    </r>
  </si>
  <si>
    <t>-h</t>
  </si>
  <si>
    <r>
      <rPr>
        <sz val="9"/>
        <color rgb="FF000000"/>
        <rFont val="宋体"/>
        <charset val="134"/>
      </rPr>
      <t>立柱贴膜</t>
    </r>
    <r>
      <rPr>
        <sz val="9"/>
        <color rgb="FF000000"/>
        <rFont val="smartSimSun"/>
        <charset val="134"/>
      </rPr>
      <t xml:space="preserve">  </t>
    </r>
  </si>
  <si>
    <t>㎡</t>
  </si>
  <si>
    <t>-i</t>
  </si>
  <si>
    <r>
      <rPr>
        <sz val="9"/>
        <color rgb="FF000000"/>
        <rFont val="宋体"/>
        <charset val="134"/>
      </rPr>
      <t>警示柱</t>
    </r>
    <r>
      <rPr>
        <sz val="9"/>
        <color rgb="FF000000"/>
        <rFont val="smartSimSun"/>
        <charset val="134"/>
      </rPr>
      <t xml:space="preserve"> </t>
    </r>
  </si>
  <si>
    <t>根</t>
  </si>
  <si>
    <t>604</t>
  </si>
  <si>
    <t>道路交通标志</t>
  </si>
  <si>
    <t>604-1</t>
  </si>
  <si>
    <t>单柱式交通标志</t>
  </si>
  <si>
    <t>铝合金广告牌（1.2m*0.6m含基础）</t>
  </si>
  <si>
    <t>4.000</t>
  </si>
  <si>
    <t>605</t>
  </si>
  <si>
    <t>道路交通标线</t>
  </si>
  <si>
    <t>605-1</t>
  </si>
  <si>
    <t>热熔型涂料路面标线</t>
  </si>
  <si>
    <t>热熔标线（暂定工程量）</t>
  </si>
  <si>
    <r>
      <rPr>
        <sz val="9"/>
        <color rgb="FF000000"/>
        <rFont val="宋体"/>
        <charset val="134"/>
      </rPr>
      <t>减速标线</t>
    </r>
    <r>
      <rPr>
        <sz val="9"/>
        <color rgb="FF000000"/>
        <rFont val="smartSimSun"/>
        <charset val="134"/>
      </rPr>
      <t xml:space="preserve"> </t>
    </r>
    <r>
      <rPr>
        <sz val="9"/>
        <color rgb="FF000000"/>
        <rFont val="宋体"/>
        <charset val="134"/>
      </rPr>
      <t>（暂定工程量）</t>
    </r>
  </si>
  <si>
    <t>609</t>
  </si>
  <si>
    <t>场区照明安装</t>
  </si>
  <si>
    <t>609-1</t>
  </si>
  <si>
    <t>高杆灯安装</t>
  </si>
  <si>
    <t>2.000</t>
  </si>
  <si>
    <t>609-2</t>
  </si>
  <si>
    <t>高杆灯防护桶</t>
  </si>
  <si>
    <t>609-3</t>
  </si>
  <si>
    <t>双面爆闪灯（含基础）（暂定工程量）</t>
  </si>
  <si>
    <t>盏</t>
  </si>
  <si>
    <t>清单  第 600 章合计   人民币</t>
  </si>
  <si>
    <t>703</t>
  </si>
  <si>
    <t>撒播草种和铺植草皮</t>
  </si>
  <si>
    <t>703-4</t>
  </si>
  <si>
    <t>铺植草皮</t>
  </si>
  <si>
    <t>草皮</t>
  </si>
  <si>
    <t>水泥挡土板（C25）</t>
  </si>
  <si>
    <t>704</t>
  </si>
  <si>
    <t>种植乔木、灌木和攀缘植物</t>
  </si>
  <si>
    <t>704-2</t>
  </si>
  <si>
    <t>人工种植灌木</t>
  </si>
  <si>
    <r>
      <rPr>
        <sz val="9"/>
        <color rgb="FF000000"/>
        <rFont val="宋体"/>
        <charset val="134"/>
      </rPr>
      <t>塔柏</t>
    </r>
    <r>
      <rPr>
        <sz val="9"/>
        <color rgb="FF000000"/>
        <rFont val="smartSimSun"/>
        <charset val="134"/>
      </rPr>
      <t xml:space="preserve"> </t>
    </r>
    <r>
      <rPr>
        <sz val="9"/>
        <color rgb="FF000000"/>
        <rFont val="宋体"/>
        <charset val="134"/>
      </rPr>
      <t>（暂定工程量）</t>
    </r>
  </si>
  <si>
    <t>株</t>
  </si>
  <si>
    <t>清单  第 700 章合计   人民币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</si>
</sst>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45">
    <font>
      <sz val="12"/>
      <color indexed="8"/>
      <name val="宋体"/>
      <charset val="134"/>
    </font>
    <font>
      <b/>
      <sz val="20"/>
      <color indexed="8"/>
      <name val="smartSimSun"/>
      <charset val="134"/>
    </font>
    <font>
      <sz val="9"/>
      <color indexed="8"/>
      <name val="smartSimSun"/>
      <charset val="134"/>
    </font>
    <font>
      <b/>
      <sz val="14"/>
      <color indexed="8"/>
      <name val="smartSimSun"/>
      <charset val="134"/>
    </font>
    <font>
      <sz val="9"/>
      <color indexed="8"/>
      <name val="Arial Narrow"/>
      <charset val="134"/>
    </font>
    <font>
      <sz val="9"/>
      <color rgb="FF000000"/>
      <name val="宋体"/>
      <charset val="134"/>
    </font>
    <font>
      <u/>
      <sz val="9"/>
      <color rgb="FF000000"/>
      <name val="smartSimSun"/>
      <charset val="134"/>
    </font>
    <font>
      <u/>
      <sz val="9"/>
      <color indexed="8"/>
      <name val="smartSimSun"/>
      <charset val="134"/>
    </font>
    <font>
      <sz val="10"/>
      <name val="新宋体"/>
      <charset val="134"/>
    </font>
    <font>
      <sz val="9"/>
      <color rgb="FF000000"/>
      <name val="smartSimSun"/>
      <charset val="134"/>
    </font>
    <font>
      <b/>
      <sz val="20"/>
      <color indexed="8"/>
      <name val="宋体"/>
      <charset val="134"/>
    </font>
    <font>
      <sz val="9"/>
      <color indexed="8"/>
      <name val="宋体"/>
      <charset val="134"/>
    </font>
    <font>
      <sz val="10"/>
      <color indexed="8"/>
      <name val="宋体"/>
      <charset val="134"/>
    </font>
    <font>
      <sz val="11"/>
      <color indexed="8"/>
      <name val="宋体"/>
      <charset val="134"/>
    </font>
    <font>
      <sz val="16"/>
      <name val="Times New Roman"/>
      <charset val="0"/>
    </font>
    <font>
      <sz val="14"/>
      <name val="Times New Roman"/>
      <charset val="0"/>
    </font>
    <font>
      <sz val="12"/>
      <name val="Times New Roman"/>
      <charset val="0"/>
    </font>
    <font>
      <sz val="12"/>
      <color indexed="8"/>
      <name val="Times New Roman"/>
      <charset val="0"/>
    </font>
    <font>
      <b/>
      <sz val="14"/>
      <name val="宋体"/>
      <charset val="134"/>
    </font>
    <font>
      <sz val="12"/>
      <color theme="1"/>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
      <name val="Arial"/>
      <charset val="0"/>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黑体"/>
      <charset val="134"/>
    </font>
    <font>
      <sz val="14"/>
      <name val="黑体"/>
      <charset val="134"/>
    </font>
    <font>
      <sz val="12"/>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style="medium">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3"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0" borderId="0">
      <alignment vertical="center"/>
    </xf>
    <xf numFmtId="0" fontId="21" fillId="7" borderId="14"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25" fillId="9" borderId="0" applyNumberFormat="0" applyBorder="0" applyAlignment="0" applyProtection="0">
      <alignment vertical="center"/>
    </xf>
    <xf numFmtId="0" fontId="28" fillId="0" borderId="16" applyNumberFormat="0" applyFill="0" applyAlignment="0" applyProtection="0">
      <alignment vertical="center"/>
    </xf>
    <xf numFmtId="0" fontId="34" fillId="0" borderId="0"/>
    <xf numFmtId="0" fontId="25" fillId="10" borderId="0" applyNumberFormat="0" applyBorder="0" applyAlignment="0" applyProtection="0">
      <alignment vertical="center"/>
    </xf>
    <xf numFmtId="0" fontId="35" fillId="11" borderId="17" applyNumberFormat="0" applyAlignment="0" applyProtection="0">
      <alignment vertical="center"/>
    </xf>
    <xf numFmtId="0" fontId="36" fillId="11" borderId="13" applyNumberFormat="0" applyAlignment="0" applyProtection="0">
      <alignment vertical="center"/>
    </xf>
    <xf numFmtId="0" fontId="37" fillId="12" borderId="18"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0" fillId="0" borderId="0">
      <alignment vertical="center"/>
    </xf>
    <xf numFmtId="0" fontId="11" fillId="0" borderId="0"/>
    <xf numFmtId="0" fontId="20" fillId="0" borderId="0">
      <alignment vertical="center"/>
    </xf>
  </cellStyleXfs>
  <cellXfs count="89">
    <xf numFmtId="0" fontId="0" fillId="0" borderId="0" xfId="0" applyAlignment="1">
      <alignment horizontal="left" vertical="center" wrapTex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3"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shrinkToFit="1"/>
    </xf>
    <xf numFmtId="0" fontId="2" fillId="0" borderId="6" xfId="0" applyFont="1" applyBorder="1" applyAlignment="1">
      <alignment horizontal="left" shrinkToFit="1"/>
    </xf>
    <xf numFmtId="0" fontId="2" fillId="0" borderId="6" xfId="0" applyFont="1" applyBorder="1" applyAlignment="1">
      <alignment horizontal="center" shrinkToFit="1"/>
    </xf>
    <xf numFmtId="0" fontId="4" fillId="0" borderId="6" xfId="0" applyFont="1" applyBorder="1" applyAlignment="1">
      <alignment horizontal="right" shrinkToFit="1"/>
    </xf>
    <xf numFmtId="0" fontId="4" fillId="0" borderId="7" xfId="0" applyFont="1" applyBorder="1" applyAlignment="1">
      <alignment horizontal="right" shrinkToFit="1"/>
    </xf>
    <xf numFmtId="0" fontId="4" fillId="0" borderId="6" xfId="0" applyNumberFormat="1" applyFont="1" applyBorder="1" applyAlignment="1">
      <alignment horizontal="right" shrinkToFit="1"/>
    </xf>
    <xf numFmtId="0" fontId="4" fillId="0" borderId="6" xfId="0" applyFont="1" applyBorder="1" applyAlignment="1" applyProtection="1">
      <alignment horizontal="right" shrinkToFit="1"/>
      <protection locked="0"/>
    </xf>
    <xf numFmtId="0" fontId="5" fillId="0" borderId="6" xfId="0" applyFont="1" applyBorder="1" applyAlignment="1">
      <alignment horizontal="left" shrinkToFit="1"/>
    </xf>
    <xf numFmtId="0" fontId="2" fillId="0" borderId="8" xfId="0" applyFont="1" applyBorder="1" applyAlignment="1">
      <alignment horizontal="center" vertical="center" shrinkToFit="1"/>
    </xf>
    <xf numFmtId="0" fontId="2" fillId="0" borderId="8" xfId="0" applyFont="1" applyBorder="1" applyAlignment="1">
      <alignment horizontal="right" vertical="center" shrinkToFit="1"/>
    </xf>
    <xf numFmtId="176" fontId="6" fillId="0" borderId="8"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0" fontId="5" fillId="0" borderId="8" xfId="0" applyFont="1" applyBorder="1" applyAlignment="1">
      <alignment horizontal="center" vertical="center" shrinkToFit="1"/>
    </xf>
    <xf numFmtId="177" fontId="4" fillId="0" borderId="6" xfId="0" applyNumberFormat="1" applyFont="1" applyBorder="1" applyAlignment="1">
      <alignment horizontal="right" shrinkToFit="1"/>
    </xf>
    <xf numFmtId="0" fontId="2" fillId="0" borderId="5" xfId="0" applyFont="1" applyBorder="1" applyAlignment="1">
      <alignment horizontal="center" vertical="center" shrinkToFit="1"/>
    </xf>
    <xf numFmtId="49" fontId="8" fillId="0" borderId="6" xfId="51" applyNumberFormat="1" applyFont="1" applyFill="1" applyBorder="1" applyAlignment="1">
      <alignment horizontal="center" vertical="center" wrapText="1"/>
    </xf>
    <xf numFmtId="176" fontId="4" fillId="0" borderId="6" xfId="0" applyNumberFormat="1" applyFont="1" applyBorder="1" applyAlignment="1">
      <alignment horizontal="right" shrinkToFit="1"/>
    </xf>
    <xf numFmtId="49" fontId="8" fillId="0" borderId="5" xfId="51" applyNumberFormat="1" applyFont="1" applyFill="1" applyBorder="1" applyAlignment="1">
      <alignment horizontal="center" vertical="center" wrapText="1"/>
    </xf>
    <xf numFmtId="176" fontId="4" fillId="0" borderId="6" xfId="0" applyNumberFormat="1" applyFont="1" applyBorder="1" applyAlignment="1" applyProtection="1">
      <alignment horizontal="right" shrinkToFit="1"/>
      <protection locked="0"/>
    </xf>
    <xf numFmtId="0" fontId="0" fillId="0" borderId="0" xfId="0" applyAlignment="1" applyProtection="1">
      <alignment horizontal="left" vertical="center" wrapText="1"/>
    </xf>
    <xf numFmtId="0" fontId="1" fillId="0" borderId="0" xfId="0" applyFont="1" applyAlignment="1" applyProtection="1">
      <alignment horizontal="center" vertical="center" shrinkToFit="1"/>
    </xf>
    <xf numFmtId="0" fontId="2" fillId="0" borderId="0" xfId="0" applyFont="1" applyAlignment="1" applyProtection="1">
      <alignment horizontal="left" vertical="center" shrinkToFit="1"/>
    </xf>
    <xf numFmtId="0" fontId="3"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6" xfId="0" applyFont="1" applyBorder="1" applyAlignment="1" applyProtection="1">
      <alignment horizontal="left" vertical="center" shrinkToFit="1"/>
    </xf>
    <xf numFmtId="0" fontId="2" fillId="0" borderId="6" xfId="0" applyFont="1" applyBorder="1" applyAlignment="1" applyProtection="1">
      <alignment horizontal="center" vertical="center" shrinkToFit="1"/>
    </xf>
    <xf numFmtId="0" fontId="4" fillId="0" borderId="6" xfId="0" applyFont="1" applyBorder="1" applyAlignment="1" applyProtection="1">
      <alignment horizontal="right" vertical="center" shrinkToFit="1"/>
    </xf>
    <xf numFmtId="0" fontId="4" fillId="0" borderId="7" xfId="0" applyFont="1" applyBorder="1" applyAlignment="1" applyProtection="1">
      <alignment horizontal="right" vertical="center" shrinkToFit="1"/>
    </xf>
    <xf numFmtId="0" fontId="4" fillId="0" borderId="6" xfId="0" applyFont="1" applyBorder="1" applyAlignment="1" applyProtection="1">
      <alignment horizontal="right" vertical="center" shrinkToFit="1"/>
      <protection locked="0"/>
    </xf>
    <xf numFmtId="0" fontId="2" fillId="0" borderId="5" xfId="0" applyFont="1" applyBorder="1" applyAlignment="1" applyProtection="1">
      <alignment horizontal="center" shrinkToFit="1"/>
    </xf>
    <xf numFmtId="0" fontId="2" fillId="0" borderId="6" xfId="0" applyFont="1" applyBorder="1" applyAlignment="1" applyProtection="1">
      <alignment horizontal="left" shrinkToFit="1"/>
    </xf>
    <xf numFmtId="0" fontId="2" fillId="0" borderId="6" xfId="0" applyFont="1" applyBorder="1" applyAlignment="1" applyProtection="1">
      <alignment horizontal="center" shrinkToFit="1"/>
    </xf>
    <xf numFmtId="0" fontId="4" fillId="0" borderId="6" xfId="0" applyFont="1" applyBorder="1" applyAlignment="1" applyProtection="1">
      <alignment horizontal="right" shrinkToFit="1"/>
    </xf>
    <xf numFmtId="0" fontId="4" fillId="0" borderId="7" xfId="0" applyFont="1" applyBorder="1" applyAlignment="1" applyProtection="1">
      <alignment horizontal="right" shrinkToFit="1"/>
    </xf>
    <xf numFmtId="0" fontId="2" fillId="0" borderId="8" xfId="0" applyFont="1" applyBorder="1" applyAlignment="1" applyProtection="1">
      <alignment horizontal="center" vertical="center" shrinkToFit="1"/>
    </xf>
    <xf numFmtId="0" fontId="2" fillId="0" borderId="8" xfId="0" applyFont="1" applyBorder="1" applyAlignment="1" applyProtection="1">
      <alignment horizontal="right" vertical="center" shrinkToFit="1"/>
    </xf>
    <xf numFmtId="176" fontId="6" fillId="0" borderId="8" xfId="0" applyNumberFormat="1" applyFont="1" applyBorder="1" applyAlignment="1" applyProtection="1">
      <alignment horizontal="center" vertical="center" shrinkToFit="1"/>
    </xf>
    <xf numFmtId="176" fontId="7" fillId="0" borderId="8" xfId="0" applyNumberFormat="1"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6" xfId="0" applyFont="1" applyBorder="1" applyAlignment="1">
      <alignment horizontal="left" wrapText="1" shrinkToFit="1"/>
    </xf>
    <xf numFmtId="0" fontId="2" fillId="0" borderId="6" xfId="0" applyFont="1" applyBorder="1" applyAlignment="1">
      <alignment horizontal="center" vertical="center" shrinkToFit="1"/>
    </xf>
    <xf numFmtId="0" fontId="9" fillId="0" borderId="6" xfId="0" applyFont="1" applyBorder="1" applyAlignment="1">
      <alignment horizontal="left" vertical="center" wrapText="1" shrinkToFit="1"/>
    </xf>
    <xf numFmtId="0" fontId="2" fillId="0" borderId="6" xfId="0" applyFont="1" applyBorder="1" applyAlignment="1">
      <alignment horizontal="left" vertical="center" shrinkToFit="1"/>
    </xf>
    <xf numFmtId="0" fontId="4" fillId="0" borderId="6" xfId="0" applyFont="1" applyBorder="1" applyAlignment="1">
      <alignment horizontal="right" vertical="center" shrinkToFit="1"/>
    </xf>
    <xf numFmtId="0" fontId="4" fillId="0" borderId="7" xfId="0" applyFont="1" applyBorder="1" applyAlignment="1">
      <alignment horizontal="right" vertical="center" shrinkToFit="1"/>
    </xf>
    <xf numFmtId="176" fontId="4" fillId="0" borderId="6" xfId="0" applyNumberFormat="1" applyFont="1" applyBorder="1" applyAlignment="1">
      <alignment horizontal="right" vertical="center" shrinkToFit="1"/>
    </xf>
    <xf numFmtId="0" fontId="4" fillId="0" borderId="6" xfId="0" applyNumberFormat="1" applyFont="1" applyBorder="1" applyAlignment="1">
      <alignment horizontal="right" vertical="center" shrinkToFit="1"/>
    </xf>
    <xf numFmtId="177" fontId="4" fillId="0" borderId="6" xfId="0" applyNumberFormat="1" applyFont="1" applyBorder="1" applyAlignment="1">
      <alignment horizontal="right" vertical="center" shrinkToFit="1"/>
    </xf>
    <xf numFmtId="176" fontId="4" fillId="0" borderId="6" xfId="0" applyNumberFormat="1" applyFont="1" applyBorder="1" applyAlignment="1" applyProtection="1">
      <alignment horizontal="right" vertical="center" shrinkToFit="1"/>
      <protection locked="0"/>
    </xf>
    <xf numFmtId="0" fontId="6" fillId="0" borderId="8" xfId="0" applyFont="1" applyBorder="1" applyAlignment="1">
      <alignment horizontal="center" vertical="center" shrinkToFit="1"/>
    </xf>
    <xf numFmtId="0" fontId="7"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10" fillId="0" borderId="0" xfId="0" applyFont="1" applyAlignment="1">
      <alignment horizontal="center" vertical="center" shrinkToFit="1"/>
    </xf>
    <xf numFmtId="0" fontId="11" fillId="0" borderId="0" xfId="0" applyFont="1" applyAlignment="1">
      <alignment horizontal="left" vertical="center" shrinkToFit="1"/>
    </xf>
    <xf numFmtId="0" fontId="12" fillId="0" borderId="0" xfId="0" applyFont="1" applyAlignment="1">
      <alignment horizontal="left" vertical="center" shrinkToFit="1"/>
    </xf>
    <xf numFmtId="0" fontId="13" fillId="0" borderId="0" xfId="0" applyFont="1" applyAlignment="1">
      <alignment horizontal="left"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right" vertical="center" shrinkToFit="1"/>
    </xf>
    <xf numFmtId="0" fontId="11" fillId="0" borderId="7" xfId="0" applyFont="1" applyBorder="1" applyAlignment="1">
      <alignment horizontal="center" vertical="center" shrinkToFit="1"/>
    </xf>
    <xf numFmtId="0" fontId="11" fillId="0" borderId="7" xfId="0" applyFont="1" applyBorder="1" applyAlignment="1">
      <alignment horizontal="center" vertical="center" wrapText="1"/>
    </xf>
    <xf numFmtId="0" fontId="11" fillId="0" borderId="8"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2" xfId="0" applyFont="1" applyBorder="1" applyAlignment="1">
      <alignment horizontal="right" vertical="center" shrinkToFit="1"/>
    </xf>
    <xf numFmtId="0" fontId="14" fillId="0" borderId="0" xfId="53" applyFont="1" applyFill="1" applyBorder="1" applyAlignment="1">
      <alignment horizontal="center" vertical="center" wrapText="1"/>
    </xf>
    <xf numFmtId="0" fontId="15" fillId="0" borderId="0" xfId="53" applyFont="1" applyFill="1" applyBorder="1" applyAlignment="1">
      <alignment horizontal="left" vertical="center" wrapText="1"/>
    </xf>
    <xf numFmtId="0" fontId="16" fillId="0" borderId="0" xfId="53" applyFont="1" applyFill="1" applyBorder="1" applyAlignment="1">
      <alignment vertical="center" wrapText="1"/>
    </xf>
    <xf numFmtId="0" fontId="16" fillId="0" borderId="0" xfId="53" applyFont="1" applyFill="1" applyAlignment="1">
      <alignment vertical="center" wrapText="1"/>
    </xf>
    <xf numFmtId="0" fontId="17" fillId="0" borderId="0" xfId="52" applyFont="1" applyFill="1" applyBorder="1" applyAlignment="1">
      <alignment vertical="center" wrapText="1"/>
    </xf>
    <xf numFmtId="0" fontId="18" fillId="0" borderId="0" xfId="0" applyFont="1" applyFill="1" applyBorder="1" applyAlignment="1">
      <alignment vertical="center" wrapText="1"/>
    </xf>
    <xf numFmtId="0" fontId="0" fillId="0" borderId="0" xfId="0" applyFont="1" applyFill="1" applyBorder="1" applyAlignment="1">
      <alignment vertical="center" wrapText="1"/>
    </xf>
    <xf numFmtId="0" fontId="19" fillId="0" borderId="0" xfId="0" applyFont="1" applyFill="1" applyBorder="1" applyAlignment="1">
      <alignment vertical="center" wrapText="1"/>
    </xf>
    <xf numFmtId="0" fontId="18" fillId="0" borderId="0" xfId="0" applyFont="1" applyFill="1" applyBorder="1" applyAlignment="1">
      <alignment horizontal="left" vertical="center"/>
    </xf>
    <xf numFmtId="0" fontId="0" fillId="0" borderId="0" xfId="0" applyFont="1" applyFill="1" applyBorder="1" applyAlignment="1">
      <alignment horizontal="left" vertical="center"/>
    </xf>
    <xf numFmtId="0" fontId="20" fillId="0" borderId="0" xfId="0" applyFont="1" applyFill="1" applyBorder="1" applyAlignment="1">
      <alignment vertical="center" wrapText="1"/>
    </xf>
    <xf numFmtId="0" fontId="0" fillId="0" borderId="0"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_清单细目(出版9.15）"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0 2 2 2" xfId="51"/>
    <cellStyle name="常规 4" xfId="52"/>
    <cellStyle name="常规_路面1标12.5-固化"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13" workbookViewId="0">
      <selection activeCell="J20" sqref="J20"/>
    </sheetView>
  </sheetViews>
  <sheetFormatPr defaultColWidth="9" defaultRowHeight="14.25" outlineLevelCol="5"/>
  <cols>
    <col min="1" max="1" width="10.625" customWidth="1"/>
    <col min="2" max="2" width="12.375" customWidth="1"/>
    <col min="3" max="3" width="11.75" customWidth="1"/>
    <col min="4" max="4" width="18.625" customWidth="1"/>
    <col min="5" max="5" width="24" customWidth="1"/>
    <col min="6" max="6" width="6.875" hidden="1" customWidth="1"/>
  </cols>
  <sheetData>
    <row r="1" ht="26" customHeight="1" spans="1:6">
      <c r="A1" s="77" t="s">
        <v>0</v>
      </c>
      <c r="B1" s="77"/>
      <c r="C1" s="77"/>
      <c r="D1" s="77"/>
      <c r="E1" s="77"/>
      <c r="F1" s="77"/>
    </row>
    <row r="2" ht="20" customHeight="1" spans="1:6">
      <c r="A2" s="78" t="s">
        <v>1</v>
      </c>
      <c r="B2" s="78"/>
      <c r="C2" s="78"/>
      <c r="D2" s="78"/>
      <c r="E2" s="78"/>
      <c r="F2" s="78"/>
    </row>
    <row r="3" ht="66" customHeight="1" spans="1:6">
      <c r="A3" s="79" t="s">
        <v>2</v>
      </c>
      <c r="B3" s="79"/>
      <c r="C3" s="79"/>
      <c r="D3" s="79"/>
      <c r="E3" s="79"/>
      <c r="F3" s="79"/>
    </row>
    <row r="4" ht="79" customHeight="1" spans="1:6">
      <c r="A4" s="79" t="s">
        <v>3</v>
      </c>
      <c r="B4" s="79"/>
      <c r="C4" s="79"/>
      <c r="D4" s="79"/>
      <c r="E4" s="79"/>
      <c r="F4" s="79"/>
    </row>
    <row r="5" ht="79" customHeight="1" spans="1:6">
      <c r="A5" s="80" t="s">
        <v>4</v>
      </c>
      <c r="B5" s="80"/>
      <c r="C5" s="80"/>
      <c r="D5" s="80"/>
      <c r="E5" s="80"/>
      <c r="F5" s="80"/>
    </row>
    <row r="6" ht="53" customHeight="1" spans="1:6">
      <c r="A6" s="80" t="s">
        <v>5</v>
      </c>
      <c r="B6" s="80"/>
      <c r="C6" s="80"/>
      <c r="D6" s="80"/>
      <c r="E6" s="80"/>
      <c r="F6" s="80"/>
    </row>
    <row r="7" ht="35" customHeight="1" spans="1:6">
      <c r="A7" s="80" t="s">
        <v>6</v>
      </c>
      <c r="B7" s="80"/>
      <c r="C7" s="80"/>
      <c r="D7" s="80"/>
      <c r="E7" s="80"/>
      <c r="F7" s="80"/>
    </row>
    <row r="8" ht="37" customHeight="1" spans="1:6">
      <c r="A8" s="81" t="s">
        <v>7</v>
      </c>
      <c r="B8" s="81"/>
      <c r="C8" s="81"/>
      <c r="D8" s="81"/>
      <c r="E8" s="81"/>
      <c r="F8" s="81"/>
    </row>
    <row r="9" ht="38" customHeight="1" spans="1:6">
      <c r="A9" s="80" t="s">
        <v>8</v>
      </c>
      <c r="B9" s="80"/>
      <c r="C9" s="80"/>
      <c r="D9" s="80"/>
      <c r="E9" s="80"/>
      <c r="F9" s="80"/>
    </row>
    <row r="10" ht="22" customHeight="1" spans="1:6">
      <c r="A10" s="82" t="s">
        <v>9</v>
      </c>
      <c r="B10" s="82"/>
      <c r="C10" s="82"/>
      <c r="D10" s="82"/>
      <c r="E10" s="82"/>
      <c r="F10" s="82"/>
    </row>
    <row r="11" ht="36" customHeight="1" spans="1:6">
      <c r="A11" s="83" t="s">
        <v>10</v>
      </c>
      <c r="B11" s="83"/>
      <c r="C11" s="83"/>
      <c r="D11" s="83"/>
      <c r="E11" s="83"/>
      <c r="F11" s="83"/>
    </row>
    <row r="12" ht="64" customHeight="1" spans="1:6">
      <c r="A12" s="83" t="s">
        <v>11</v>
      </c>
      <c r="B12" s="83"/>
      <c r="C12" s="83"/>
      <c r="D12" s="83"/>
      <c r="E12" s="83"/>
      <c r="F12" s="83"/>
    </row>
    <row r="13" ht="51" customHeight="1" spans="1:6">
      <c r="A13" s="84" t="s">
        <v>12</v>
      </c>
      <c r="B13" s="84"/>
      <c r="C13" s="84"/>
      <c r="D13" s="84"/>
      <c r="E13" s="84"/>
      <c r="F13" s="84"/>
    </row>
    <row r="14" ht="48" customHeight="1" spans="1:6">
      <c r="A14" s="83" t="s">
        <v>13</v>
      </c>
      <c r="B14" s="83"/>
      <c r="C14" s="83"/>
      <c r="D14" s="83"/>
      <c r="E14" s="83"/>
      <c r="F14" s="83"/>
    </row>
    <row r="15" ht="35" customHeight="1" spans="1:6">
      <c r="A15" s="83" t="s">
        <v>14</v>
      </c>
      <c r="B15" s="83"/>
      <c r="C15" s="83"/>
      <c r="D15" s="83"/>
      <c r="E15" s="83"/>
      <c r="F15" s="83"/>
    </row>
    <row r="16" ht="21" customHeight="1" spans="1:6">
      <c r="A16" s="83" t="s">
        <v>15</v>
      </c>
      <c r="B16" s="83"/>
      <c r="C16" s="83"/>
      <c r="D16" s="83"/>
      <c r="E16" s="83"/>
      <c r="F16" s="83"/>
    </row>
    <row r="17" ht="18.75" spans="1:6">
      <c r="A17" s="85" t="s">
        <v>16</v>
      </c>
      <c r="B17" s="85"/>
      <c r="C17" s="85"/>
      <c r="D17" s="85"/>
      <c r="E17" s="85"/>
      <c r="F17" s="85"/>
    </row>
    <row r="18" spans="1:6">
      <c r="A18" s="86" t="s">
        <v>17</v>
      </c>
      <c r="B18" s="86"/>
      <c r="C18" s="86"/>
      <c r="D18" s="86"/>
      <c r="E18" s="86"/>
      <c r="F18" s="86"/>
    </row>
    <row r="19" ht="18.75" spans="1:6">
      <c r="A19" s="85" t="s">
        <v>18</v>
      </c>
      <c r="B19" s="85"/>
      <c r="C19" s="85"/>
      <c r="D19" s="85"/>
      <c r="E19" s="85"/>
      <c r="F19" s="85"/>
    </row>
    <row r="20" ht="102" customHeight="1" spans="1:6">
      <c r="A20" s="87" t="s">
        <v>19</v>
      </c>
      <c r="B20" s="87"/>
      <c r="C20" s="87"/>
      <c r="D20" s="87"/>
      <c r="E20" s="87"/>
      <c r="F20" s="87"/>
    </row>
    <row r="21" ht="32" customHeight="1" spans="1:6">
      <c r="A21" s="88" t="s">
        <v>20</v>
      </c>
      <c r="B21" s="88"/>
      <c r="C21" s="88"/>
      <c r="D21" s="88"/>
      <c r="E21" s="88"/>
      <c r="F21" s="88"/>
    </row>
    <row r="22" ht="72" customHeight="1" spans="1:5">
      <c r="A22" s="88" t="s">
        <v>21</v>
      </c>
      <c r="B22" s="88"/>
      <c r="C22" s="88"/>
      <c r="D22" s="88"/>
      <c r="E22" s="88"/>
    </row>
    <row r="23" ht="28" customHeight="1" spans="1:5">
      <c r="A23" s="88" t="s">
        <v>22</v>
      </c>
      <c r="B23" s="88"/>
      <c r="C23" s="88"/>
      <c r="D23" s="88"/>
      <c r="E23" s="88"/>
    </row>
    <row r="24" spans="1:5">
      <c r="A24" s="88" t="s">
        <v>23</v>
      </c>
      <c r="B24" s="88"/>
      <c r="C24" s="88"/>
      <c r="D24" s="88"/>
      <c r="E24" s="88"/>
    </row>
  </sheetData>
  <mergeCells count="24">
    <mergeCell ref="A1:F1"/>
    <mergeCell ref="A2:F2"/>
    <mergeCell ref="A3:F3"/>
    <mergeCell ref="A4:F4"/>
    <mergeCell ref="A5:F5"/>
    <mergeCell ref="A6:F6"/>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21:F21"/>
    <mergeCell ref="A22:E22"/>
    <mergeCell ref="A23:E23"/>
    <mergeCell ref="A24:E2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C18" sqref="C18"/>
    </sheetView>
  </sheetViews>
  <sheetFormatPr defaultColWidth="9" defaultRowHeight="14.25" outlineLevelCol="4"/>
  <cols>
    <col min="1" max="1" width="10.625" customWidth="1"/>
    <col min="2" max="2" width="12.375" customWidth="1"/>
    <col min="3" max="3" width="11.75" customWidth="1"/>
    <col min="4" max="4" width="18.625" customWidth="1"/>
    <col min="5" max="5" width="26.25" customWidth="1"/>
  </cols>
  <sheetData>
    <row r="1" ht="40" customHeight="1" spans="1:5">
      <c r="A1" s="62" t="s">
        <v>24</v>
      </c>
      <c r="B1" s="62"/>
      <c r="C1" s="62"/>
      <c r="D1" s="62"/>
      <c r="E1" s="62"/>
    </row>
    <row r="2" ht="33" customHeight="1" spans="1:5">
      <c r="A2" s="63" t="s">
        <v>25</v>
      </c>
      <c r="B2" s="63"/>
      <c r="C2" s="63"/>
      <c r="D2" s="64" t="s">
        <v>26</v>
      </c>
      <c r="E2" s="64"/>
    </row>
    <row r="3" ht="42" customHeight="1" spans="1:5">
      <c r="A3" s="65" t="s">
        <v>27</v>
      </c>
      <c r="B3" s="65"/>
      <c r="C3" s="65"/>
      <c r="D3" s="65"/>
      <c r="E3" s="65"/>
    </row>
    <row r="4" ht="35" customHeight="1" spans="1:5">
      <c r="A4" s="66" t="s">
        <v>28</v>
      </c>
      <c r="B4" s="67" t="s">
        <v>29</v>
      </c>
      <c r="C4" s="67" t="s">
        <v>30</v>
      </c>
      <c r="D4" s="67"/>
      <c r="E4" s="68" t="s">
        <v>31</v>
      </c>
    </row>
    <row r="5" ht="35" customHeight="1" spans="1:5">
      <c r="A5" s="69" t="s">
        <v>32</v>
      </c>
      <c r="B5" s="70" t="s">
        <v>33</v>
      </c>
      <c r="C5" s="70" t="s">
        <v>34</v>
      </c>
      <c r="D5" s="70"/>
      <c r="E5" s="71">
        <f>'100章 '!C43</f>
        <v>120363</v>
      </c>
    </row>
    <row r="6" ht="35" customHeight="1" spans="1:5">
      <c r="A6" s="69" t="s">
        <v>35</v>
      </c>
      <c r="B6" s="70" t="s">
        <v>36</v>
      </c>
      <c r="C6" s="70" t="s">
        <v>37</v>
      </c>
      <c r="D6" s="70"/>
      <c r="E6" s="71">
        <f>'200章 '!C39</f>
        <v>0</v>
      </c>
    </row>
    <row r="7" ht="35" customHeight="1" spans="1:5">
      <c r="A7" s="69" t="s">
        <v>38</v>
      </c>
      <c r="B7" s="70" t="s">
        <v>39</v>
      </c>
      <c r="C7" s="70" t="s">
        <v>40</v>
      </c>
      <c r="D7" s="70"/>
      <c r="E7" s="71">
        <f>'300章'!C43</f>
        <v>0</v>
      </c>
    </row>
    <row r="8" ht="35" customHeight="1" spans="1:5">
      <c r="A8" s="69" t="s">
        <v>41</v>
      </c>
      <c r="B8" s="70">
        <v>400</v>
      </c>
      <c r="C8" s="70" t="s">
        <v>42</v>
      </c>
      <c r="D8" s="70"/>
      <c r="E8" s="71">
        <f>'400章'!C43</f>
        <v>0</v>
      </c>
    </row>
    <row r="9" ht="35" customHeight="1" spans="1:5">
      <c r="A9" s="69" t="s">
        <v>43</v>
      </c>
      <c r="B9" s="70" t="s">
        <v>44</v>
      </c>
      <c r="C9" s="70" t="s">
        <v>45</v>
      </c>
      <c r="D9" s="70"/>
      <c r="E9" s="71">
        <f>'600章'!C45</f>
        <v>0</v>
      </c>
    </row>
    <row r="10" ht="35" customHeight="1" spans="1:5">
      <c r="A10" s="69" t="s">
        <v>46</v>
      </c>
      <c r="B10" s="70" t="s">
        <v>47</v>
      </c>
      <c r="C10" s="70" t="s">
        <v>48</v>
      </c>
      <c r="D10" s="70"/>
      <c r="E10" s="71">
        <f>'700章'!C41</f>
        <v>0</v>
      </c>
    </row>
    <row r="11" ht="35" customHeight="1" spans="1:5">
      <c r="A11" s="69">
        <v>7</v>
      </c>
      <c r="B11" s="69" t="s">
        <v>49</v>
      </c>
      <c r="C11" s="69"/>
      <c r="D11" s="69"/>
      <c r="E11" s="71">
        <f>SUM(E5:E10)</f>
        <v>120363</v>
      </c>
    </row>
    <row r="12" ht="35" customHeight="1" spans="1:5">
      <c r="A12" s="69">
        <v>8</v>
      </c>
      <c r="B12" s="72" t="s">
        <v>50</v>
      </c>
      <c r="C12" s="72"/>
      <c r="D12" s="72"/>
      <c r="E12" s="71"/>
    </row>
    <row r="13" ht="35" customHeight="1" spans="1:5">
      <c r="A13" s="69">
        <v>9</v>
      </c>
      <c r="B13" s="73" t="s">
        <v>51</v>
      </c>
      <c r="C13" s="73"/>
      <c r="D13" s="73"/>
      <c r="E13" s="71">
        <f>E11-E12</f>
        <v>120363</v>
      </c>
    </row>
    <row r="14" ht="35" customHeight="1" spans="1:5">
      <c r="A14" s="69">
        <v>10</v>
      </c>
      <c r="B14" s="72" t="s">
        <v>52</v>
      </c>
      <c r="C14" s="72"/>
      <c r="D14" s="72"/>
      <c r="E14" s="71"/>
    </row>
    <row r="15" ht="35" customHeight="1" spans="1:5">
      <c r="A15" s="69">
        <v>11</v>
      </c>
      <c r="B15" s="72" t="s">
        <v>53</v>
      </c>
      <c r="C15" s="72"/>
      <c r="D15" s="72"/>
      <c r="E15" s="71"/>
    </row>
    <row r="16" ht="35" customHeight="1" spans="1:5">
      <c r="A16" s="74">
        <v>12</v>
      </c>
      <c r="B16" s="75" t="s">
        <v>54</v>
      </c>
      <c r="C16" s="75"/>
      <c r="D16" s="75"/>
      <c r="E16" s="76">
        <f>E11+E14+E15</f>
        <v>120363</v>
      </c>
    </row>
  </sheetData>
  <sheetProtection password="C71F" sheet="1" objects="1"/>
  <mergeCells count="17">
    <mergeCell ref="A1:E1"/>
    <mergeCell ref="A2:C2"/>
    <mergeCell ref="D2:E2"/>
    <mergeCell ref="A3:E3"/>
    <mergeCell ref="C4:D4"/>
    <mergeCell ref="C5:D5"/>
    <mergeCell ref="C6:D6"/>
    <mergeCell ref="C7:D7"/>
    <mergeCell ref="C8:D8"/>
    <mergeCell ref="C9:D9"/>
    <mergeCell ref="C10:D10"/>
    <mergeCell ref="B11:D11"/>
    <mergeCell ref="B12:D12"/>
    <mergeCell ref="B13:D13"/>
    <mergeCell ref="B14:D14"/>
    <mergeCell ref="B15:D15"/>
    <mergeCell ref="B16:D1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E18" sqref="E18"/>
    </sheetView>
  </sheetViews>
  <sheetFormatPr defaultColWidth="9" defaultRowHeight="14.25" outlineLevelCol="5"/>
  <cols>
    <col min="1" max="1" width="8.125" customWidth="1"/>
    <col min="2" max="2" width="37.25" customWidth="1"/>
    <col min="3" max="3" width="7.625" customWidth="1"/>
    <col min="4" max="5" width="9.75" customWidth="1"/>
    <col min="6" max="6" width="10.625" customWidth="1"/>
    <col min="7" max="7" width="20" customWidth="1"/>
    <col min="8" max="8" width="10.375"/>
    <col min="9" max="9" width="12.625"/>
  </cols>
  <sheetData>
    <row r="1" ht="32.95" customHeight="1" spans="1:6">
      <c r="A1" s="1" t="s">
        <v>55</v>
      </c>
      <c r="B1" s="1"/>
      <c r="C1" s="1"/>
      <c r="D1" s="1"/>
      <c r="E1" s="1"/>
      <c r="F1" s="1"/>
    </row>
    <row r="2" ht="16.85" customHeight="1" spans="1:6">
      <c r="A2" s="2" t="s">
        <v>56</v>
      </c>
      <c r="B2" s="2"/>
      <c r="C2" s="2"/>
      <c r="D2" s="2"/>
      <c r="E2" s="2" t="s">
        <v>57</v>
      </c>
      <c r="F2" s="2"/>
    </row>
    <row r="3" ht="32.95" customHeight="1" spans="1:6">
      <c r="A3" s="3" t="s">
        <v>34</v>
      </c>
      <c r="B3" s="3"/>
      <c r="C3" s="3"/>
      <c r="D3" s="3"/>
      <c r="E3" s="3"/>
      <c r="F3" s="3"/>
    </row>
    <row r="4" ht="16.85" customHeight="1" spans="1:6">
      <c r="A4" s="4" t="s">
        <v>58</v>
      </c>
      <c r="B4" s="5" t="s">
        <v>59</v>
      </c>
      <c r="C4" s="5" t="s">
        <v>60</v>
      </c>
      <c r="D4" s="5" t="s">
        <v>61</v>
      </c>
      <c r="E4" s="5" t="s">
        <v>62</v>
      </c>
      <c r="F4" s="6" t="s">
        <v>63</v>
      </c>
    </row>
    <row r="5" ht="16.1" customHeight="1" spans="1:6">
      <c r="A5" s="21" t="s">
        <v>64</v>
      </c>
      <c r="B5" s="52" t="s">
        <v>65</v>
      </c>
      <c r="C5" s="50"/>
      <c r="D5" s="53"/>
      <c r="E5" s="53"/>
      <c r="F5" s="54"/>
    </row>
    <row r="6" ht="16.85" customHeight="1" spans="1:6">
      <c r="A6" s="21" t="s">
        <v>66</v>
      </c>
      <c r="B6" s="52" t="s">
        <v>67</v>
      </c>
      <c r="C6" s="50"/>
      <c r="D6" s="53"/>
      <c r="E6" s="53"/>
      <c r="F6" s="54"/>
    </row>
    <row r="7" ht="16.1" customHeight="1" spans="1:6">
      <c r="A7" s="21" t="s">
        <v>68</v>
      </c>
      <c r="B7" s="52" t="s">
        <v>69</v>
      </c>
      <c r="C7" s="50" t="s">
        <v>70</v>
      </c>
      <c r="D7" s="53" t="s">
        <v>71</v>
      </c>
      <c r="E7" s="55">
        <f>('200章 '!C39+'300章'!C43+'400章'!C43+'600章'!C45+'700章'!C41)*0.004</f>
        <v>0</v>
      </c>
      <c r="F7" s="54">
        <f>ROUND(D7*E7,0)</f>
        <v>0</v>
      </c>
    </row>
    <row r="8" ht="16.1" customHeight="1" spans="1:6">
      <c r="A8" s="21" t="s">
        <v>72</v>
      </c>
      <c r="B8" s="52" t="s">
        <v>73</v>
      </c>
      <c r="C8" s="50" t="s">
        <v>70</v>
      </c>
      <c r="D8" s="53" t="s">
        <v>71</v>
      </c>
      <c r="E8" s="56">
        <v>3000</v>
      </c>
      <c r="F8" s="54">
        <f t="shared" ref="F8:F13" si="0">ROUND(D8*E8,0)</f>
        <v>3000</v>
      </c>
    </row>
    <row r="9" ht="16.1" customHeight="1" spans="1:6">
      <c r="A9" s="21" t="s">
        <v>74</v>
      </c>
      <c r="B9" s="52" t="s">
        <v>75</v>
      </c>
      <c r="C9" s="50" t="s">
        <v>70</v>
      </c>
      <c r="D9" s="57">
        <v>1</v>
      </c>
      <c r="E9" s="58"/>
      <c r="F9" s="54">
        <f t="shared" si="0"/>
        <v>0</v>
      </c>
    </row>
    <row r="10" ht="16.1" customHeight="1" spans="1:6">
      <c r="A10" s="21" t="s">
        <v>76</v>
      </c>
      <c r="B10" s="52" t="s">
        <v>77</v>
      </c>
      <c r="C10" s="50" t="s">
        <v>70</v>
      </c>
      <c r="D10" s="57">
        <v>1</v>
      </c>
      <c r="E10" s="55">
        <f>5157528*1.5%</f>
        <v>77362.92</v>
      </c>
      <c r="F10" s="54">
        <f t="shared" si="0"/>
        <v>77363</v>
      </c>
    </row>
    <row r="11" ht="16.85" customHeight="1" spans="1:6">
      <c r="A11" s="21" t="s">
        <v>78</v>
      </c>
      <c r="B11" s="52" t="s">
        <v>79</v>
      </c>
      <c r="C11" s="50"/>
      <c r="D11" s="53"/>
      <c r="E11" s="53"/>
      <c r="F11" s="54"/>
    </row>
    <row r="12" ht="16.1" customHeight="1" spans="1:6">
      <c r="A12" s="21" t="s">
        <v>80</v>
      </c>
      <c r="B12" s="52" t="s">
        <v>79</v>
      </c>
      <c r="C12" s="50" t="s">
        <v>70</v>
      </c>
      <c r="D12" s="57">
        <v>1</v>
      </c>
      <c r="E12" s="38"/>
      <c r="F12" s="54">
        <f t="shared" si="0"/>
        <v>0</v>
      </c>
    </row>
    <row r="13" ht="16.1" customHeight="1" spans="1:6">
      <c r="A13" s="7">
        <v>105</v>
      </c>
      <c r="B13" s="14" t="s">
        <v>81</v>
      </c>
      <c r="C13" s="50" t="s">
        <v>70</v>
      </c>
      <c r="D13" s="20">
        <v>1</v>
      </c>
      <c r="E13" s="23">
        <v>40000</v>
      </c>
      <c r="F13" s="54">
        <f t="shared" si="0"/>
        <v>40000</v>
      </c>
    </row>
    <row r="14" ht="16.85" customHeight="1" spans="1:6">
      <c r="A14" s="7"/>
      <c r="B14" s="8"/>
      <c r="C14" s="9"/>
      <c r="D14" s="10"/>
      <c r="E14" s="10"/>
      <c r="F14" s="11"/>
    </row>
    <row r="15" ht="16.1" customHeight="1" spans="1:6">
      <c r="A15" s="7"/>
      <c r="B15" s="8"/>
      <c r="C15" s="9"/>
      <c r="D15" s="10"/>
      <c r="E15" s="10"/>
      <c r="F15" s="11"/>
    </row>
    <row r="16" ht="16.1" customHeight="1" spans="1:6">
      <c r="A16" s="7"/>
      <c r="B16" s="8"/>
      <c r="C16" s="9"/>
      <c r="D16" s="10"/>
      <c r="E16" s="10"/>
      <c r="F16" s="11"/>
    </row>
    <row r="17" ht="16.85" customHeight="1" spans="1:6">
      <c r="A17" s="7"/>
      <c r="B17" s="8"/>
      <c r="C17" s="9"/>
      <c r="D17" s="10"/>
      <c r="E17" s="10"/>
      <c r="F17" s="11"/>
    </row>
    <row r="18" ht="16.1" customHeight="1" spans="1:6">
      <c r="A18" s="7"/>
      <c r="B18" s="8"/>
      <c r="C18" s="9"/>
      <c r="D18" s="10"/>
      <c r="E18" s="10"/>
      <c r="F18" s="11"/>
    </row>
    <row r="19" ht="16.1" customHeight="1" spans="1:6">
      <c r="A19" s="7"/>
      <c r="B19" s="8"/>
      <c r="C19" s="9"/>
      <c r="D19" s="10"/>
      <c r="E19" s="10"/>
      <c r="F19" s="11"/>
    </row>
    <row r="20" ht="16.85" customHeight="1" spans="1:6">
      <c r="A20" s="7"/>
      <c r="B20" s="8"/>
      <c r="C20" s="9"/>
      <c r="D20" s="10"/>
      <c r="E20" s="10"/>
      <c r="F20" s="11"/>
    </row>
    <row r="21" ht="16.1" customHeight="1" spans="1:6">
      <c r="A21" s="7"/>
      <c r="B21" s="8"/>
      <c r="C21" s="9"/>
      <c r="D21" s="10"/>
      <c r="E21" s="10"/>
      <c r="F21" s="11"/>
    </row>
    <row r="22" ht="16.1" customHeight="1" spans="1:6">
      <c r="A22" s="7"/>
      <c r="B22" s="8"/>
      <c r="C22" s="9"/>
      <c r="D22" s="10"/>
      <c r="E22" s="10"/>
      <c r="F22" s="11"/>
    </row>
    <row r="23" ht="16.85" customHeight="1" spans="1:6">
      <c r="A23" s="7"/>
      <c r="B23" s="8"/>
      <c r="C23" s="9"/>
      <c r="D23" s="10"/>
      <c r="E23" s="10"/>
      <c r="F23" s="11"/>
    </row>
    <row r="24" ht="16.1" customHeight="1" spans="1:6">
      <c r="A24" s="7"/>
      <c r="B24" s="8"/>
      <c r="C24" s="9"/>
      <c r="D24" s="10"/>
      <c r="E24" s="10"/>
      <c r="F24" s="11"/>
    </row>
    <row r="25" ht="16.1" customHeight="1" spans="1:6">
      <c r="A25" s="7"/>
      <c r="B25" s="8"/>
      <c r="C25" s="9"/>
      <c r="D25" s="10"/>
      <c r="E25" s="10"/>
      <c r="F25" s="11"/>
    </row>
    <row r="26" ht="16.85" customHeight="1" spans="1:6">
      <c r="A26" s="7"/>
      <c r="B26" s="8"/>
      <c r="C26" s="9"/>
      <c r="D26" s="10"/>
      <c r="E26" s="10"/>
      <c r="F26" s="11"/>
    </row>
    <row r="27" ht="16.1" customHeight="1" spans="1:6">
      <c r="A27" s="7"/>
      <c r="B27" s="8"/>
      <c r="C27" s="9"/>
      <c r="D27" s="10"/>
      <c r="E27" s="10"/>
      <c r="F27" s="11"/>
    </row>
    <row r="28" ht="16.85" customHeight="1" spans="1:6">
      <c r="A28" s="7"/>
      <c r="B28" s="8"/>
      <c r="C28" s="9"/>
      <c r="D28" s="10"/>
      <c r="E28" s="10"/>
      <c r="F28" s="11"/>
    </row>
    <row r="29" ht="16.1" customHeight="1" spans="1:6">
      <c r="A29" s="7"/>
      <c r="B29" s="8"/>
      <c r="C29" s="9"/>
      <c r="D29" s="10"/>
      <c r="E29" s="10"/>
      <c r="F29" s="11"/>
    </row>
    <row r="30" ht="16.1" customHeight="1" spans="1:6">
      <c r="A30" s="7"/>
      <c r="B30" s="8"/>
      <c r="C30" s="9"/>
      <c r="D30" s="10"/>
      <c r="E30" s="10"/>
      <c r="F30" s="11"/>
    </row>
    <row r="31" ht="16.85" customHeight="1" spans="1:6">
      <c r="A31" s="7"/>
      <c r="B31" s="8"/>
      <c r="C31" s="9"/>
      <c r="D31" s="10"/>
      <c r="E31" s="10"/>
      <c r="F31" s="11"/>
    </row>
    <row r="32" ht="16.1" customHeight="1" spans="1:6">
      <c r="A32" s="7"/>
      <c r="B32" s="8"/>
      <c r="C32" s="9"/>
      <c r="D32" s="10"/>
      <c r="E32" s="10"/>
      <c r="F32" s="11"/>
    </row>
    <row r="33" ht="16.1" customHeight="1" spans="1:6">
      <c r="A33" s="7"/>
      <c r="B33" s="8"/>
      <c r="C33" s="9"/>
      <c r="D33" s="10"/>
      <c r="E33" s="10"/>
      <c r="F33" s="11"/>
    </row>
    <row r="34" ht="16.85" customHeight="1" spans="1:6">
      <c r="A34" s="7"/>
      <c r="B34" s="8"/>
      <c r="C34" s="9"/>
      <c r="D34" s="10"/>
      <c r="E34" s="10"/>
      <c r="F34" s="11"/>
    </row>
    <row r="35" ht="16.1" customHeight="1" spans="1:6">
      <c r="A35" s="7"/>
      <c r="B35" s="8"/>
      <c r="C35" s="9"/>
      <c r="D35" s="10"/>
      <c r="E35" s="10"/>
      <c r="F35" s="11"/>
    </row>
    <row r="36" ht="16.1" customHeight="1" spans="1:6">
      <c r="A36" s="7"/>
      <c r="B36" s="8"/>
      <c r="C36" s="9"/>
      <c r="D36" s="10"/>
      <c r="E36" s="10"/>
      <c r="F36" s="11"/>
    </row>
    <row r="37" ht="16.85" customHeight="1" spans="1:6">
      <c r="A37" s="7"/>
      <c r="B37" s="8"/>
      <c r="C37" s="9"/>
      <c r="D37" s="10"/>
      <c r="E37" s="10"/>
      <c r="F37" s="11"/>
    </row>
    <row r="38" ht="16.1" customHeight="1" spans="1:6">
      <c r="A38" s="7"/>
      <c r="B38" s="8"/>
      <c r="C38" s="9"/>
      <c r="D38" s="10"/>
      <c r="E38" s="10"/>
      <c r="F38" s="11"/>
    </row>
    <row r="39" ht="16.1" customHeight="1" spans="1:6">
      <c r="A39" s="7"/>
      <c r="B39" s="8"/>
      <c r="C39" s="9"/>
      <c r="D39" s="10"/>
      <c r="E39" s="10"/>
      <c r="F39" s="11"/>
    </row>
    <row r="40" ht="16.85" customHeight="1" spans="1:6">
      <c r="A40" s="7"/>
      <c r="B40" s="8"/>
      <c r="C40" s="9"/>
      <c r="D40" s="10"/>
      <c r="E40" s="10"/>
      <c r="F40" s="11"/>
    </row>
    <row r="41" ht="16.1" customHeight="1" spans="1:6">
      <c r="A41" s="7"/>
      <c r="B41" s="8"/>
      <c r="C41" s="9"/>
      <c r="D41" s="10"/>
      <c r="E41" s="10"/>
      <c r="F41" s="11"/>
    </row>
    <row r="42" ht="16.1" customHeight="1" spans="1:6">
      <c r="A42" s="7"/>
      <c r="B42" s="8"/>
      <c r="C42" s="9"/>
      <c r="D42" s="10"/>
      <c r="E42" s="10"/>
      <c r="F42" s="11"/>
    </row>
    <row r="43" ht="32.95" customHeight="1" spans="1:6">
      <c r="A43" s="15"/>
      <c r="B43" s="16" t="s">
        <v>82</v>
      </c>
      <c r="C43" s="59">
        <f>SUM(F7:F13)</f>
        <v>120363</v>
      </c>
      <c r="D43" s="60"/>
      <c r="E43" s="61" t="s">
        <v>83</v>
      </c>
      <c r="F43" s="15"/>
    </row>
    <row r="44" ht="16.1" customHeight="1" spans="1:6">
      <c r="A44" s="2"/>
      <c r="B44" s="2"/>
      <c r="C44" s="2"/>
      <c r="D44" s="2"/>
      <c r="E44" s="2"/>
      <c r="F44" s="2"/>
    </row>
    <row r="45" ht="16.85" customHeight="1" spans="1:6">
      <c r="A45" s="2"/>
      <c r="B45" s="2"/>
      <c r="C45" s="2"/>
      <c r="D45" s="2"/>
      <c r="E45" s="2"/>
      <c r="F45" s="2"/>
    </row>
  </sheetData>
  <sheetProtection password="C71F" sheet="1" formatCells="0" formatColumns="0" formatRows="0" insertRows="0" insertColumns="0" insertHyperlinks="0" deleteColumns="0" deleteRows="0" sort="0" autoFilter="0" pivotTables="0"/>
  <mergeCells count="8">
    <mergeCell ref="A1:F1"/>
    <mergeCell ref="A2:D2"/>
    <mergeCell ref="E2:F2"/>
    <mergeCell ref="A3:F3"/>
    <mergeCell ref="C43:D43"/>
    <mergeCell ref="E43:F43"/>
    <mergeCell ref="A44:F44"/>
    <mergeCell ref="A45:F45"/>
  </mergeCells>
  <pageMargins left="0.98" right="0.12" top="0.315" bottom="0.315" header="0" footer="0"/>
  <pageSetup paperSize="9"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abSelected="1" workbookViewId="0">
      <selection activeCell="H12" sqref="H12"/>
    </sheetView>
  </sheetViews>
  <sheetFormatPr defaultColWidth="9" defaultRowHeight="14.25" outlineLevelCol="5"/>
  <cols>
    <col min="1" max="1" width="8.125" customWidth="1"/>
    <col min="2" max="2" width="37.25" customWidth="1"/>
    <col min="3" max="3" width="7.625" customWidth="1"/>
    <col min="4" max="5" width="9.75" customWidth="1"/>
    <col min="6" max="6" width="10.625" customWidth="1"/>
    <col min="7" max="7" width="20" customWidth="1"/>
    <col min="8" max="8" width="10.375"/>
    <col min="9" max="9" width="12.625"/>
  </cols>
  <sheetData>
    <row r="1" ht="32.95" customHeight="1" spans="1:6">
      <c r="A1" s="1" t="s">
        <v>55</v>
      </c>
      <c r="B1" s="1"/>
      <c r="C1" s="1"/>
      <c r="D1" s="1"/>
      <c r="E1" s="1"/>
      <c r="F1" s="1"/>
    </row>
    <row r="2" ht="16.85" customHeight="1" spans="1:6">
      <c r="A2" s="2" t="s">
        <v>56</v>
      </c>
      <c r="B2" s="2"/>
      <c r="C2" s="2"/>
      <c r="D2" s="2"/>
      <c r="E2" s="2" t="s">
        <v>57</v>
      </c>
      <c r="F2" s="2"/>
    </row>
    <row r="3" ht="32.95" customHeight="1" spans="1:6">
      <c r="A3" s="3" t="s">
        <v>37</v>
      </c>
      <c r="B3" s="3"/>
      <c r="C3" s="3"/>
      <c r="D3" s="3"/>
      <c r="E3" s="3"/>
      <c r="F3" s="3"/>
    </row>
    <row r="4" ht="16.85" customHeight="1" spans="1:6">
      <c r="A4" s="4" t="s">
        <v>58</v>
      </c>
      <c r="B4" s="5" t="s">
        <v>59</v>
      </c>
      <c r="C4" s="5" t="s">
        <v>60</v>
      </c>
      <c r="D4" s="5" t="s">
        <v>61</v>
      </c>
      <c r="E4" s="5" t="s">
        <v>62</v>
      </c>
      <c r="F4" s="6" t="s">
        <v>63</v>
      </c>
    </row>
    <row r="5" ht="16.1" customHeight="1" spans="1:6">
      <c r="A5" s="7" t="s">
        <v>84</v>
      </c>
      <c r="B5" s="8" t="s">
        <v>85</v>
      </c>
      <c r="C5" s="9"/>
      <c r="D5" s="10"/>
      <c r="E5" s="10"/>
      <c r="F5" s="11"/>
    </row>
    <row r="6" ht="16.85" customHeight="1" spans="1:6">
      <c r="A6" s="7" t="s">
        <v>86</v>
      </c>
      <c r="B6" s="8" t="s">
        <v>87</v>
      </c>
      <c r="C6" s="9"/>
      <c r="D6" s="10"/>
      <c r="E6" s="10"/>
      <c r="F6" s="11"/>
    </row>
    <row r="7" ht="16.1" customHeight="1" spans="1:6">
      <c r="A7" s="7" t="s">
        <v>68</v>
      </c>
      <c r="B7" s="14" t="s">
        <v>88</v>
      </c>
      <c r="C7" s="9" t="s">
        <v>89</v>
      </c>
      <c r="D7" s="10">
        <v>7113.856</v>
      </c>
      <c r="E7" s="13"/>
      <c r="F7" s="11">
        <f>ROUND(D7*E7,0)</f>
        <v>0</v>
      </c>
    </row>
    <row r="8" ht="16.1" customHeight="1" spans="1:6">
      <c r="A8" s="21" t="s">
        <v>90</v>
      </c>
      <c r="B8" s="14" t="s">
        <v>91</v>
      </c>
      <c r="C8" s="9" t="s">
        <v>92</v>
      </c>
      <c r="D8" s="23">
        <v>165</v>
      </c>
      <c r="E8" s="13"/>
      <c r="F8" s="11">
        <f t="shared" ref="F8:F17" si="0">ROUND(D8*E8,0)</f>
        <v>0</v>
      </c>
    </row>
    <row r="9" ht="16.85" customHeight="1" spans="1:6">
      <c r="A9" s="7" t="s">
        <v>93</v>
      </c>
      <c r="B9" s="8" t="s">
        <v>94</v>
      </c>
      <c r="C9" s="9"/>
      <c r="D9" s="10"/>
      <c r="E9" s="13"/>
      <c r="F9" s="11"/>
    </row>
    <row r="10" ht="16.1" customHeight="1" spans="1:6">
      <c r="A10" s="7" t="s">
        <v>95</v>
      </c>
      <c r="B10" s="8" t="s">
        <v>96</v>
      </c>
      <c r="C10" s="9"/>
      <c r="D10" s="10"/>
      <c r="E10" s="13"/>
      <c r="F10" s="11"/>
    </row>
    <row r="11" ht="35" customHeight="1" spans="1:6">
      <c r="A11" s="21" t="s">
        <v>90</v>
      </c>
      <c r="B11" s="51" t="s">
        <v>97</v>
      </c>
      <c r="C11" s="9" t="s">
        <v>92</v>
      </c>
      <c r="D11" s="20">
        <v>185</v>
      </c>
      <c r="E11" s="13"/>
      <c r="F11" s="11">
        <f t="shared" si="0"/>
        <v>0</v>
      </c>
    </row>
    <row r="12" ht="16.85" customHeight="1" spans="1:6">
      <c r="A12" s="7" t="s">
        <v>98</v>
      </c>
      <c r="B12" s="8" t="s">
        <v>99</v>
      </c>
      <c r="C12" s="9"/>
      <c r="D12" s="10"/>
      <c r="E12" s="13"/>
      <c r="F12" s="11"/>
    </row>
    <row r="13" ht="16.85" customHeight="1" spans="1:6">
      <c r="A13" s="7">
        <v>-1</v>
      </c>
      <c r="B13" s="8" t="s">
        <v>100</v>
      </c>
      <c r="C13" s="9" t="s">
        <v>101</v>
      </c>
      <c r="D13" s="20">
        <v>22.2</v>
      </c>
      <c r="E13" s="13"/>
      <c r="F13" s="11">
        <f t="shared" si="0"/>
        <v>0</v>
      </c>
    </row>
    <row r="14" ht="16.85" customHeight="1" spans="1:6">
      <c r="A14" s="7">
        <v>-2</v>
      </c>
      <c r="B14" s="8" t="s">
        <v>102</v>
      </c>
      <c r="C14" s="9" t="s">
        <v>103</v>
      </c>
      <c r="D14" s="20">
        <v>2390.2</v>
      </c>
      <c r="E14" s="13"/>
      <c r="F14" s="11">
        <f t="shared" si="0"/>
        <v>0</v>
      </c>
    </row>
    <row r="15" ht="16.1" customHeight="1" spans="1:6">
      <c r="A15" s="7" t="s">
        <v>104</v>
      </c>
      <c r="B15" s="8" t="s">
        <v>105</v>
      </c>
      <c r="C15" s="9" t="s">
        <v>92</v>
      </c>
      <c r="D15" s="10" t="s">
        <v>106</v>
      </c>
      <c r="E15" s="13"/>
      <c r="F15" s="11">
        <f t="shared" si="0"/>
        <v>0</v>
      </c>
    </row>
    <row r="16" ht="16.1" customHeight="1" spans="1:6">
      <c r="A16" s="7" t="s">
        <v>107</v>
      </c>
      <c r="B16" s="8" t="s">
        <v>108</v>
      </c>
      <c r="C16" s="9"/>
      <c r="D16" s="10"/>
      <c r="E16" s="13"/>
      <c r="F16" s="11"/>
    </row>
    <row r="17" ht="16.1" customHeight="1" spans="1:6">
      <c r="A17" s="7" t="s">
        <v>68</v>
      </c>
      <c r="B17" s="8" t="s">
        <v>109</v>
      </c>
      <c r="C17" s="9" t="s">
        <v>101</v>
      </c>
      <c r="D17" s="20">
        <v>96.3</v>
      </c>
      <c r="E17" s="13"/>
      <c r="F17" s="11">
        <f t="shared" si="0"/>
        <v>0</v>
      </c>
    </row>
    <row r="18" ht="16.1" customHeight="1" spans="1:6">
      <c r="A18" s="7"/>
      <c r="B18" s="8"/>
      <c r="C18" s="9"/>
      <c r="D18" s="10"/>
      <c r="E18" s="10"/>
      <c r="F18" s="11"/>
    </row>
    <row r="19" ht="16.85" customHeight="1" spans="1:6">
      <c r="A19" s="7"/>
      <c r="B19" s="8"/>
      <c r="C19" s="9"/>
      <c r="D19" s="10"/>
      <c r="E19" s="10"/>
      <c r="F19" s="11"/>
    </row>
    <row r="20" ht="16.1" customHeight="1" spans="1:6">
      <c r="A20" s="7"/>
      <c r="B20" s="8"/>
      <c r="C20" s="9"/>
      <c r="D20" s="10"/>
      <c r="E20" s="10"/>
      <c r="F20" s="11"/>
    </row>
    <row r="21" ht="16.1" customHeight="1" spans="1:6">
      <c r="A21" s="7"/>
      <c r="B21" s="8"/>
      <c r="C21" s="9"/>
      <c r="D21" s="10"/>
      <c r="E21" s="10"/>
      <c r="F21" s="11"/>
    </row>
    <row r="22" ht="16.85" customHeight="1" spans="1:6">
      <c r="A22" s="7"/>
      <c r="B22" s="8"/>
      <c r="C22" s="9"/>
      <c r="D22" s="10"/>
      <c r="E22" s="10"/>
      <c r="F22" s="11"/>
    </row>
    <row r="23" ht="16.1" customHeight="1" spans="1:6">
      <c r="A23" s="7"/>
      <c r="B23" s="8"/>
      <c r="C23" s="9"/>
      <c r="D23" s="10"/>
      <c r="E23" s="10"/>
      <c r="F23" s="11"/>
    </row>
    <row r="24" ht="16.85" customHeight="1" spans="1:6">
      <c r="A24" s="7"/>
      <c r="B24" s="8"/>
      <c r="C24" s="9"/>
      <c r="D24" s="10"/>
      <c r="E24" s="10"/>
      <c r="F24" s="11"/>
    </row>
    <row r="25" ht="16.1" customHeight="1" spans="1:6">
      <c r="A25" s="7"/>
      <c r="B25" s="8"/>
      <c r="C25" s="9"/>
      <c r="D25" s="10"/>
      <c r="E25" s="10"/>
      <c r="F25" s="11"/>
    </row>
    <row r="26" ht="16.1" customHeight="1" spans="1:6">
      <c r="A26" s="7"/>
      <c r="B26" s="8"/>
      <c r="C26" s="9"/>
      <c r="D26" s="10"/>
      <c r="E26" s="10"/>
      <c r="F26" s="11"/>
    </row>
    <row r="27" ht="16.85" customHeight="1" spans="1:6">
      <c r="A27" s="7"/>
      <c r="B27" s="8"/>
      <c r="C27" s="9"/>
      <c r="D27" s="10"/>
      <c r="E27" s="10"/>
      <c r="F27" s="11"/>
    </row>
    <row r="28" ht="16.1" customHeight="1" spans="1:6">
      <c r="A28" s="7"/>
      <c r="B28" s="8"/>
      <c r="C28" s="9"/>
      <c r="D28" s="10"/>
      <c r="E28" s="10"/>
      <c r="F28" s="11"/>
    </row>
    <row r="29" ht="16.1" customHeight="1" spans="1:6">
      <c r="A29" s="7"/>
      <c r="B29" s="8"/>
      <c r="C29" s="9"/>
      <c r="D29" s="10"/>
      <c r="E29" s="10"/>
      <c r="F29" s="11"/>
    </row>
    <row r="30" ht="16.85" customHeight="1" spans="1:6">
      <c r="A30" s="7"/>
      <c r="B30" s="8"/>
      <c r="C30" s="9"/>
      <c r="D30" s="10"/>
      <c r="E30" s="10"/>
      <c r="F30" s="11"/>
    </row>
    <row r="31" ht="16.1" customHeight="1" spans="1:6">
      <c r="A31" s="7"/>
      <c r="B31" s="8"/>
      <c r="C31" s="9"/>
      <c r="D31" s="10"/>
      <c r="E31" s="10"/>
      <c r="F31" s="11"/>
    </row>
    <row r="32" ht="16.1" customHeight="1" spans="1:6">
      <c r="A32" s="7"/>
      <c r="B32" s="8"/>
      <c r="C32" s="9"/>
      <c r="D32" s="10"/>
      <c r="E32" s="10"/>
      <c r="F32" s="11"/>
    </row>
    <row r="33" ht="16.85" customHeight="1" spans="1:6">
      <c r="A33" s="7"/>
      <c r="B33" s="8"/>
      <c r="C33" s="9"/>
      <c r="D33" s="10"/>
      <c r="E33" s="10"/>
      <c r="F33" s="11"/>
    </row>
    <row r="34" ht="16.1" customHeight="1" spans="1:6">
      <c r="A34" s="7"/>
      <c r="B34" s="8"/>
      <c r="C34" s="9"/>
      <c r="D34" s="10"/>
      <c r="E34" s="10"/>
      <c r="F34" s="11"/>
    </row>
    <row r="35" ht="16.1" customHeight="1" spans="1:6">
      <c r="A35" s="7"/>
      <c r="B35" s="8"/>
      <c r="C35" s="9"/>
      <c r="D35" s="10"/>
      <c r="E35" s="10"/>
      <c r="F35" s="11"/>
    </row>
    <row r="36" ht="16.85" customHeight="1" spans="1:6">
      <c r="A36" s="7"/>
      <c r="B36" s="8"/>
      <c r="C36" s="9"/>
      <c r="D36" s="10"/>
      <c r="E36" s="10"/>
      <c r="F36" s="11"/>
    </row>
    <row r="37" ht="16.1" customHeight="1" spans="1:6">
      <c r="A37" s="7"/>
      <c r="B37" s="8"/>
      <c r="C37" s="9"/>
      <c r="D37" s="10"/>
      <c r="E37" s="10"/>
      <c r="F37" s="11"/>
    </row>
    <row r="38" ht="16.1" customHeight="1" spans="1:6">
      <c r="A38" s="7"/>
      <c r="B38" s="8"/>
      <c r="C38" s="9"/>
      <c r="D38" s="10"/>
      <c r="E38" s="10"/>
      <c r="F38" s="11"/>
    </row>
    <row r="39" ht="32.95" customHeight="1" spans="1:6">
      <c r="A39" s="15"/>
      <c r="B39" s="16" t="s">
        <v>110</v>
      </c>
      <c r="C39" s="17">
        <f>SUM(F7:F17)</f>
        <v>0</v>
      </c>
      <c r="D39" s="18"/>
      <c r="E39" s="19" t="s">
        <v>111</v>
      </c>
      <c r="F39" s="15"/>
    </row>
    <row r="40" ht="16.1" customHeight="1" spans="1:6">
      <c r="A40" s="2"/>
      <c r="B40" s="2"/>
      <c r="C40" s="2"/>
      <c r="D40" s="2"/>
      <c r="E40" s="2"/>
      <c r="F40" s="2"/>
    </row>
    <row r="41" ht="16.85" customHeight="1" spans="1:6">
      <c r="A41" s="2"/>
      <c r="B41" s="2"/>
      <c r="C41" s="2"/>
      <c r="D41" s="2"/>
      <c r="E41" s="2"/>
      <c r="F41" s="2"/>
    </row>
  </sheetData>
  <sheetProtection password="C71F" sheet="1" formatCells="0" formatColumns="0" formatRows="0" insertRows="0" insertColumns="0" insertHyperlinks="0" deleteColumns="0" deleteRows="0" sort="0" autoFilter="0" pivotTables="0"/>
  <mergeCells count="8">
    <mergeCell ref="A1:F1"/>
    <mergeCell ref="A2:D2"/>
    <mergeCell ref="E2:F2"/>
    <mergeCell ref="A3:F3"/>
    <mergeCell ref="C39:D39"/>
    <mergeCell ref="E39:F39"/>
    <mergeCell ref="A40:F40"/>
    <mergeCell ref="A41:F41"/>
  </mergeCells>
  <pageMargins left="0.98" right="0.12" top="0.315" bottom="0.315" header="0" footer="0"/>
  <pageSetup paperSize="9" fitToWidth="0"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E36" sqref="E36"/>
    </sheetView>
  </sheetViews>
  <sheetFormatPr defaultColWidth="9" defaultRowHeight="14.25" outlineLevelCol="5"/>
  <cols>
    <col min="1" max="1" width="8.125" customWidth="1"/>
    <col min="2" max="2" width="37.25" customWidth="1"/>
    <col min="3" max="3" width="7.625" customWidth="1"/>
    <col min="4" max="5" width="9.75" customWidth="1"/>
    <col min="6" max="6" width="10.625" customWidth="1"/>
    <col min="7" max="7" width="20" customWidth="1"/>
    <col min="8" max="9" width="12.625"/>
  </cols>
  <sheetData>
    <row r="1" ht="32.95" customHeight="1" spans="1:6">
      <c r="A1" s="1" t="s">
        <v>55</v>
      </c>
      <c r="B1" s="1"/>
      <c r="C1" s="1"/>
      <c r="D1" s="1"/>
      <c r="E1" s="1"/>
      <c r="F1" s="1"/>
    </row>
    <row r="2" ht="16.85" customHeight="1" spans="1:6">
      <c r="A2" s="2" t="s">
        <v>56</v>
      </c>
      <c r="B2" s="2"/>
      <c r="C2" s="2"/>
      <c r="D2" s="2"/>
      <c r="E2" s="2" t="s">
        <v>57</v>
      </c>
      <c r="F2" s="2"/>
    </row>
    <row r="3" ht="32.95" customHeight="1" spans="1:6">
      <c r="A3" s="3" t="s">
        <v>40</v>
      </c>
      <c r="B3" s="3"/>
      <c r="C3" s="3"/>
      <c r="D3" s="3"/>
      <c r="E3" s="3"/>
      <c r="F3" s="3"/>
    </row>
    <row r="4" ht="16.85" customHeight="1" spans="1:6">
      <c r="A4" s="4" t="s">
        <v>58</v>
      </c>
      <c r="B4" s="5" t="s">
        <v>59</v>
      </c>
      <c r="C4" s="5" t="s">
        <v>60</v>
      </c>
      <c r="D4" s="5" t="s">
        <v>61</v>
      </c>
      <c r="E4" s="5" t="s">
        <v>62</v>
      </c>
      <c r="F4" s="6" t="s">
        <v>63</v>
      </c>
    </row>
    <row r="5" ht="16.1" customHeight="1" spans="1:6">
      <c r="A5" s="7" t="s">
        <v>112</v>
      </c>
      <c r="B5" s="8" t="s">
        <v>113</v>
      </c>
      <c r="C5" s="9"/>
      <c r="D5" s="10"/>
      <c r="E5" s="10"/>
      <c r="F5" s="11"/>
    </row>
    <row r="6" ht="16.85" customHeight="1" spans="1:6">
      <c r="A6" s="7" t="s">
        <v>114</v>
      </c>
      <c r="B6" s="8" t="s">
        <v>115</v>
      </c>
      <c r="C6" s="9"/>
      <c r="D6" s="10"/>
      <c r="E6" s="10"/>
      <c r="F6" s="11"/>
    </row>
    <row r="7" ht="16.1" customHeight="1" spans="1:6">
      <c r="A7" s="7" t="s">
        <v>68</v>
      </c>
      <c r="B7" s="8" t="s">
        <v>116</v>
      </c>
      <c r="C7" s="9" t="s">
        <v>89</v>
      </c>
      <c r="D7" s="10" t="s">
        <v>117</v>
      </c>
      <c r="E7" s="13"/>
      <c r="F7" s="11">
        <f>ROUND(D7*E7,0)</f>
        <v>0</v>
      </c>
    </row>
    <row r="8" ht="16.1" customHeight="1" spans="1:6">
      <c r="A8" s="7" t="s">
        <v>118</v>
      </c>
      <c r="B8" s="8" t="s">
        <v>119</v>
      </c>
      <c r="C8" s="9"/>
      <c r="D8" s="10"/>
      <c r="E8" s="13"/>
      <c r="F8" s="11"/>
    </row>
    <row r="9" ht="16.85" customHeight="1" spans="1:6">
      <c r="A9" s="7" t="s">
        <v>120</v>
      </c>
      <c r="B9" s="8" t="s">
        <v>121</v>
      </c>
      <c r="C9" s="9"/>
      <c r="D9" s="10"/>
      <c r="E9" s="13"/>
      <c r="F9" s="11"/>
    </row>
    <row r="10" ht="16.1" customHeight="1" spans="1:6">
      <c r="A10" s="7" t="s">
        <v>68</v>
      </c>
      <c r="B10" s="8" t="s">
        <v>122</v>
      </c>
      <c r="C10" s="9" t="s">
        <v>89</v>
      </c>
      <c r="D10" s="10" t="s">
        <v>123</v>
      </c>
      <c r="E10" s="13"/>
      <c r="F10" s="11">
        <f t="shared" ref="F8:F35" si="0">ROUND(D10*E10,0)</f>
        <v>0</v>
      </c>
    </row>
    <row r="11" ht="16.1" customHeight="1" spans="1:6">
      <c r="A11" s="7" t="s">
        <v>72</v>
      </c>
      <c r="B11" s="8" t="s">
        <v>124</v>
      </c>
      <c r="C11" s="9" t="s">
        <v>89</v>
      </c>
      <c r="D11" s="10" t="s">
        <v>125</v>
      </c>
      <c r="E11" s="13"/>
      <c r="F11" s="11">
        <f t="shared" si="0"/>
        <v>0</v>
      </c>
    </row>
    <row r="12" ht="16.85" customHeight="1" spans="1:6">
      <c r="A12" s="7" t="s">
        <v>90</v>
      </c>
      <c r="B12" s="14" t="s">
        <v>126</v>
      </c>
      <c r="C12" s="9" t="s">
        <v>89</v>
      </c>
      <c r="D12" s="10" t="s">
        <v>127</v>
      </c>
      <c r="E12" s="13"/>
      <c r="F12" s="11">
        <f t="shared" si="0"/>
        <v>0</v>
      </c>
    </row>
    <row r="13" ht="16.1" customHeight="1" spans="1:6">
      <c r="A13" s="7" t="s">
        <v>128</v>
      </c>
      <c r="B13" s="8" t="s">
        <v>129</v>
      </c>
      <c r="C13" s="9"/>
      <c r="D13" s="10"/>
      <c r="E13" s="13"/>
      <c r="F13" s="11"/>
    </row>
    <row r="14" ht="16.1" customHeight="1" spans="1:6">
      <c r="A14" s="7" t="s">
        <v>130</v>
      </c>
      <c r="B14" s="8" t="s">
        <v>131</v>
      </c>
      <c r="C14" s="9" t="s">
        <v>89</v>
      </c>
      <c r="D14" s="10" t="s">
        <v>132</v>
      </c>
      <c r="E14" s="13"/>
      <c r="F14" s="11">
        <f t="shared" si="0"/>
        <v>0</v>
      </c>
    </row>
    <row r="15" ht="16.85" customHeight="1" spans="1:6">
      <c r="A15" s="7" t="s">
        <v>133</v>
      </c>
      <c r="B15" s="8" t="s">
        <v>134</v>
      </c>
      <c r="C15" s="9" t="s">
        <v>89</v>
      </c>
      <c r="D15" s="10">
        <v>796.87</v>
      </c>
      <c r="E15" s="13"/>
      <c r="F15" s="11">
        <f t="shared" si="0"/>
        <v>0</v>
      </c>
    </row>
    <row r="16" ht="16.1" customHeight="1" spans="1:6">
      <c r="A16" s="7" t="s">
        <v>135</v>
      </c>
      <c r="B16" s="8" t="s">
        <v>136</v>
      </c>
      <c r="C16" s="9" t="s">
        <v>89</v>
      </c>
      <c r="D16" s="10">
        <v>899.97</v>
      </c>
      <c r="E16" s="13"/>
      <c r="F16" s="11">
        <f t="shared" si="0"/>
        <v>0</v>
      </c>
    </row>
    <row r="17" ht="16.1" customHeight="1" spans="1:6">
      <c r="A17" s="7" t="s">
        <v>137</v>
      </c>
      <c r="B17" s="14" t="s">
        <v>138</v>
      </c>
      <c r="C17" s="9" t="s">
        <v>89</v>
      </c>
      <c r="D17" s="10">
        <v>899.97</v>
      </c>
      <c r="E17" s="25"/>
      <c r="F17" s="11">
        <f t="shared" si="0"/>
        <v>0</v>
      </c>
    </row>
    <row r="18" ht="16.1" customHeight="1" spans="1:6">
      <c r="A18" s="7" t="s">
        <v>139</v>
      </c>
      <c r="B18" s="8" t="s">
        <v>140</v>
      </c>
      <c r="C18" s="9"/>
      <c r="D18" s="10"/>
      <c r="E18" s="13"/>
      <c r="F18" s="11"/>
    </row>
    <row r="19" ht="16.85" customHeight="1" spans="1:6">
      <c r="A19" s="7" t="s">
        <v>141</v>
      </c>
      <c r="B19" s="8" t="s">
        <v>142</v>
      </c>
      <c r="C19" s="9"/>
      <c r="D19" s="10"/>
      <c r="E19" s="13"/>
      <c r="F19" s="11"/>
    </row>
    <row r="20" ht="16.1" customHeight="1" spans="1:6">
      <c r="A20" s="7" t="s">
        <v>68</v>
      </c>
      <c r="B20" s="8" t="s">
        <v>143</v>
      </c>
      <c r="C20" s="9" t="s">
        <v>89</v>
      </c>
      <c r="D20" s="10" t="s">
        <v>144</v>
      </c>
      <c r="E20" s="13"/>
      <c r="F20" s="11">
        <f t="shared" si="0"/>
        <v>0</v>
      </c>
    </row>
    <row r="21" ht="16.1" customHeight="1" spans="1:6">
      <c r="A21" s="7" t="s">
        <v>72</v>
      </c>
      <c r="B21" s="8" t="s">
        <v>145</v>
      </c>
      <c r="C21" s="9" t="s">
        <v>89</v>
      </c>
      <c r="D21" s="10" t="s">
        <v>146</v>
      </c>
      <c r="E21" s="13"/>
      <c r="F21" s="11">
        <f t="shared" si="0"/>
        <v>0</v>
      </c>
    </row>
    <row r="22" ht="16.85" customHeight="1" spans="1:6">
      <c r="A22" s="7" t="s">
        <v>147</v>
      </c>
      <c r="B22" s="8" t="s">
        <v>148</v>
      </c>
      <c r="C22" s="9"/>
      <c r="D22" s="10"/>
      <c r="E22" s="13"/>
      <c r="F22" s="11"/>
    </row>
    <row r="23" ht="16.1" customHeight="1" spans="1:6">
      <c r="A23" s="7" t="s">
        <v>149</v>
      </c>
      <c r="B23" s="8" t="s">
        <v>150</v>
      </c>
      <c r="C23" s="9" t="s">
        <v>89</v>
      </c>
      <c r="D23" s="10" t="s">
        <v>132</v>
      </c>
      <c r="E23" s="13"/>
      <c r="F23" s="11">
        <f t="shared" si="0"/>
        <v>0</v>
      </c>
    </row>
    <row r="24" ht="16.1" customHeight="1" spans="1:6">
      <c r="A24" s="7" t="s">
        <v>151</v>
      </c>
      <c r="B24" s="8" t="s">
        <v>152</v>
      </c>
      <c r="C24" s="9"/>
      <c r="D24" s="10"/>
      <c r="E24" s="13"/>
      <c r="F24" s="11"/>
    </row>
    <row r="25" ht="16.85" customHeight="1" spans="1:6">
      <c r="A25" s="7" t="s">
        <v>153</v>
      </c>
      <c r="B25" s="8" t="s">
        <v>152</v>
      </c>
      <c r="C25" s="9"/>
      <c r="D25" s="10"/>
      <c r="E25" s="13"/>
      <c r="F25" s="11"/>
    </row>
    <row r="26" ht="24" customHeight="1" spans="1:6">
      <c r="A26" s="7" t="s">
        <v>68</v>
      </c>
      <c r="B26" s="49" t="s">
        <v>154</v>
      </c>
      <c r="C26" s="9" t="s">
        <v>89</v>
      </c>
      <c r="D26" s="20">
        <v>7113.86</v>
      </c>
      <c r="E26" s="13"/>
      <c r="F26" s="11">
        <f t="shared" si="0"/>
        <v>0</v>
      </c>
    </row>
    <row r="27" ht="16.1" customHeight="1" spans="1:6">
      <c r="A27" s="7" t="s">
        <v>72</v>
      </c>
      <c r="B27" s="14" t="s">
        <v>155</v>
      </c>
      <c r="C27" s="9" t="s">
        <v>89</v>
      </c>
      <c r="D27" s="20">
        <v>7113.86</v>
      </c>
      <c r="E27" s="13"/>
      <c r="F27" s="11">
        <f t="shared" si="0"/>
        <v>0</v>
      </c>
    </row>
    <row r="28" ht="16.85" customHeight="1" spans="1:6">
      <c r="A28" s="7" t="s">
        <v>156</v>
      </c>
      <c r="B28" s="8" t="s">
        <v>157</v>
      </c>
      <c r="C28" s="9"/>
      <c r="D28" s="10"/>
      <c r="E28" s="13"/>
      <c r="F28" s="11">
        <f t="shared" si="0"/>
        <v>0</v>
      </c>
    </row>
    <row r="29" ht="16.1" customHeight="1" spans="1:6">
      <c r="A29" s="7" t="s">
        <v>68</v>
      </c>
      <c r="B29" s="14" t="s">
        <v>158</v>
      </c>
      <c r="C29" s="9" t="s">
        <v>103</v>
      </c>
      <c r="D29" s="10">
        <v>15603.007</v>
      </c>
      <c r="E29" s="13"/>
      <c r="F29" s="11">
        <f t="shared" si="0"/>
        <v>0</v>
      </c>
    </row>
    <row r="30" ht="16.1" customHeight="1" spans="1:6">
      <c r="A30" s="7" t="s">
        <v>159</v>
      </c>
      <c r="B30" s="8" t="s">
        <v>160</v>
      </c>
      <c r="C30" s="9"/>
      <c r="D30" s="10"/>
      <c r="E30" s="13"/>
      <c r="F30" s="11"/>
    </row>
    <row r="31" ht="36" customHeight="1" spans="1:6">
      <c r="A31" s="7" t="s">
        <v>161</v>
      </c>
      <c r="B31" s="49" t="s">
        <v>162</v>
      </c>
      <c r="C31" s="9" t="s">
        <v>101</v>
      </c>
      <c r="D31" s="10" t="s">
        <v>163</v>
      </c>
      <c r="E31" s="13"/>
      <c r="F31" s="11">
        <f t="shared" si="0"/>
        <v>0</v>
      </c>
    </row>
    <row r="32" ht="16.1" customHeight="1" spans="1:6">
      <c r="A32" s="7" t="s">
        <v>164</v>
      </c>
      <c r="B32" s="8" t="s">
        <v>165</v>
      </c>
      <c r="C32" s="9"/>
      <c r="D32" s="10"/>
      <c r="E32" s="13"/>
      <c r="F32" s="11"/>
    </row>
    <row r="33" ht="16.1" customHeight="1" spans="1:6">
      <c r="A33" s="7" t="s">
        <v>166</v>
      </c>
      <c r="B33" s="14" t="s">
        <v>167</v>
      </c>
      <c r="C33" s="9" t="s">
        <v>168</v>
      </c>
      <c r="D33" s="20">
        <v>33</v>
      </c>
      <c r="E33" s="13"/>
      <c r="F33" s="11">
        <f t="shared" si="0"/>
        <v>0</v>
      </c>
    </row>
    <row r="34" ht="16.85" customHeight="1" spans="1:6">
      <c r="A34" s="7" t="s">
        <v>169</v>
      </c>
      <c r="B34" s="8" t="s">
        <v>170</v>
      </c>
      <c r="C34" s="9" t="s">
        <v>168</v>
      </c>
      <c r="D34" s="20">
        <v>2</v>
      </c>
      <c r="E34" s="13"/>
      <c r="F34" s="11">
        <f t="shared" si="0"/>
        <v>0</v>
      </c>
    </row>
    <row r="35" ht="16.1" customHeight="1" spans="1:6">
      <c r="A35" s="7" t="s">
        <v>171</v>
      </c>
      <c r="B35" s="14" t="s">
        <v>172</v>
      </c>
      <c r="C35" s="50" t="s">
        <v>92</v>
      </c>
      <c r="D35" s="20">
        <v>546</v>
      </c>
      <c r="E35" s="13"/>
      <c r="F35" s="11">
        <f t="shared" si="0"/>
        <v>0</v>
      </c>
    </row>
    <row r="36" ht="16.1" customHeight="1" spans="1:6">
      <c r="A36" s="7"/>
      <c r="B36" s="8"/>
      <c r="C36" s="9"/>
      <c r="D36" s="10"/>
      <c r="E36" s="10"/>
      <c r="F36" s="11"/>
    </row>
    <row r="37" ht="16.85" customHeight="1" spans="1:6">
      <c r="A37" s="7"/>
      <c r="B37" s="8"/>
      <c r="C37" s="9"/>
      <c r="D37" s="10"/>
      <c r="E37" s="10"/>
      <c r="F37" s="11"/>
    </row>
    <row r="38" ht="16.1" customHeight="1" spans="1:6">
      <c r="A38" s="7"/>
      <c r="B38" s="8"/>
      <c r="C38" s="9"/>
      <c r="D38" s="10"/>
      <c r="E38" s="10"/>
      <c r="F38" s="11"/>
    </row>
    <row r="39" ht="16.1" customHeight="1" spans="1:6">
      <c r="A39" s="7"/>
      <c r="B39" s="8"/>
      <c r="C39" s="9"/>
      <c r="D39" s="10"/>
      <c r="E39" s="10"/>
      <c r="F39" s="11"/>
    </row>
    <row r="40" ht="16.85" customHeight="1" spans="1:6">
      <c r="A40" s="7"/>
      <c r="B40" s="8"/>
      <c r="C40" s="9"/>
      <c r="D40" s="10"/>
      <c r="E40" s="10"/>
      <c r="F40" s="11"/>
    </row>
    <row r="41" ht="16.1" customHeight="1" spans="1:6">
      <c r="A41" s="7"/>
      <c r="B41" s="8"/>
      <c r="C41" s="9"/>
      <c r="D41" s="10"/>
      <c r="E41" s="10"/>
      <c r="F41" s="11"/>
    </row>
    <row r="42" ht="16.1" customHeight="1" spans="1:6">
      <c r="A42" s="7"/>
      <c r="B42" s="8"/>
      <c r="C42" s="9"/>
      <c r="D42" s="10"/>
      <c r="E42" s="10"/>
      <c r="F42" s="11"/>
    </row>
    <row r="43" ht="32.95" customHeight="1" spans="1:6">
      <c r="A43" s="15"/>
      <c r="B43" s="16" t="s">
        <v>173</v>
      </c>
      <c r="C43" s="17">
        <f>SUM(F7:F35)</f>
        <v>0</v>
      </c>
      <c r="D43" s="18"/>
      <c r="E43" s="19" t="s">
        <v>111</v>
      </c>
      <c r="F43" s="15"/>
    </row>
    <row r="44" ht="16.1" customHeight="1" spans="1:6">
      <c r="A44" s="2"/>
      <c r="B44" s="2"/>
      <c r="C44" s="2"/>
      <c r="D44" s="2"/>
      <c r="E44" s="2"/>
      <c r="F44" s="2"/>
    </row>
    <row r="45" ht="16.85" customHeight="1" spans="1:6">
      <c r="A45" s="2"/>
      <c r="B45" s="2"/>
      <c r="C45" s="2"/>
      <c r="D45" s="2"/>
      <c r="E45" s="2"/>
      <c r="F45" s="2"/>
    </row>
  </sheetData>
  <sheetProtection password="C71F" sheet="1" objects="1"/>
  <mergeCells count="8">
    <mergeCell ref="A1:F1"/>
    <mergeCell ref="A2:D2"/>
    <mergeCell ref="E2:F2"/>
    <mergeCell ref="A3:F3"/>
    <mergeCell ref="C43:D43"/>
    <mergeCell ref="E43:F43"/>
    <mergeCell ref="A44:F44"/>
    <mergeCell ref="A45:F45"/>
  </mergeCells>
  <pageMargins left="0.98" right="0.12" top="0.315" bottom="0.315" header="0" footer="0"/>
  <pageSetup paperSize="9"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4" workbookViewId="0">
      <selection activeCell="E31" sqref="E31"/>
    </sheetView>
  </sheetViews>
  <sheetFormatPr defaultColWidth="9" defaultRowHeight="14.25" outlineLevelCol="5"/>
  <cols>
    <col min="1" max="1" width="8.125" style="26" customWidth="1"/>
    <col min="2" max="2" width="37.25" style="26" customWidth="1"/>
    <col min="3" max="3" width="7.625" style="26" customWidth="1"/>
    <col min="4" max="5" width="9.75" style="26" customWidth="1"/>
    <col min="6" max="6" width="10.625" style="26" customWidth="1"/>
    <col min="7" max="7" width="20" style="26" customWidth="1"/>
    <col min="8" max="9" width="12.625" style="26"/>
    <col min="10" max="16384" width="9" style="26"/>
  </cols>
  <sheetData>
    <row r="1" ht="32.95" customHeight="1" spans="1:6">
      <c r="A1" s="27" t="s">
        <v>55</v>
      </c>
      <c r="B1" s="27"/>
      <c r="C1" s="27"/>
      <c r="D1" s="27"/>
      <c r="E1" s="27"/>
      <c r="F1" s="27"/>
    </row>
    <row r="2" ht="16.85" customHeight="1" spans="1:6">
      <c r="A2" s="28" t="s">
        <v>56</v>
      </c>
      <c r="B2" s="28"/>
      <c r="C2" s="28"/>
      <c r="D2" s="28"/>
      <c r="E2" s="28" t="s">
        <v>57</v>
      </c>
      <c r="F2" s="28"/>
    </row>
    <row r="3" ht="32.95" customHeight="1" spans="1:6">
      <c r="A3" s="29" t="s">
        <v>174</v>
      </c>
      <c r="B3" s="29"/>
      <c r="C3" s="29"/>
      <c r="D3" s="29"/>
      <c r="E3" s="29"/>
      <c r="F3" s="29"/>
    </row>
    <row r="4" ht="16.85" customHeight="1" spans="1:6">
      <c r="A4" s="30" t="s">
        <v>58</v>
      </c>
      <c r="B4" s="31" t="s">
        <v>59</v>
      </c>
      <c r="C4" s="31" t="s">
        <v>60</v>
      </c>
      <c r="D4" s="31" t="s">
        <v>61</v>
      </c>
      <c r="E4" s="31" t="s">
        <v>62</v>
      </c>
      <c r="F4" s="32" t="s">
        <v>63</v>
      </c>
    </row>
    <row r="5" ht="16.1" customHeight="1" spans="1:6">
      <c r="A5" s="33">
        <v>401</v>
      </c>
      <c r="B5" s="34" t="s">
        <v>175</v>
      </c>
      <c r="C5" s="35"/>
      <c r="D5" s="36"/>
      <c r="E5" s="36"/>
      <c r="F5" s="37"/>
    </row>
    <row r="6" ht="16.85" customHeight="1" spans="1:6">
      <c r="A6" s="33" t="s">
        <v>176</v>
      </c>
      <c r="B6" s="34" t="s">
        <v>177</v>
      </c>
      <c r="C6" s="35" t="s">
        <v>178</v>
      </c>
      <c r="D6" s="36">
        <v>715.65</v>
      </c>
      <c r="E6" s="38"/>
      <c r="F6" s="37">
        <f>ROUND(D6*E6,0)</f>
        <v>0</v>
      </c>
    </row>
    <row r="7" ht="16.1" customHeight="1" spans="1:6">
      <c r="A7" s="33"/>
      <c r="B7" s="34"/>
      <c r="C7" s="35"/>
      <c r="D7" s="36"/>
      <c r="E7" s="36"/>
      <c r="F7" s="37"/>
    </row>
    <row r="8" ht="16.1" customHeight="1" spans="1:6">
      <c r="A8" s="33"/>
      <c r="B8" s="34"/>
      <c r="C8" s="35"/>
      <c r="D8" s="36"/>
      <c r="E8" s="36"/>
      <c r="F8" s="37"/>
    </row>
    <row r="9" ht="16.1" customHeight="1" spans="1:6">
      <c r="A9" s="33"/>
      <c r="B9" s="34"/>
      <c r="C9" s="35"/>
      <c r="D9" s="36"/>
      <c r="E9" s="36"/>
      <c r="F9" s="37"/>
    </row>
    <row r="10" ht="16.1" customHeight="1" spans="1:6">
      <c r="A10" s="33"/>
      <c r="B10" s="34"/>
      <c r="C10" s="35"/>
      <c r="D10" s="36"/>
      <c r="E10" s="36"/>
      <c r="F10" s="37"/>
    </row>
    <row r="11" ht="16.85" customHeight="1" spans="1:6">
      <c r="A11" s="33"/>
      <c r="B11" s="34"/>
      <c r="C11" s="35"/>
      <c r="D11" s="36"/>
      <c r="E11" s="36"/>
      <c r="F11" s="37"/>
    </row>
    <row r="12" ht="16.1" customHeight="1" spans="1:6">
      <c r="A12" s="33"/>
      <c r="B12" s="34"/>
      <c r="C12" s="35"/>
      <c r="D12" s="36"/>
      <c r="E12" s="36"/>
      <c r="F12" s="37"/>
    </row>
    <row r="13" ht="16.1" customHeight="1" spans="1:6">
      <c r="A13" s="39"/>
      <c r="B13" s="40"/>
      <c r="C13" s="41"/>
      <c r="D13" s="42"/>
      <c r="E13" s="42"/>
      <c r="F13" s="43"/>
    </row>
    <row r="14" ht="16.85" customHeight="1" spans="1:6">
      <c r="A14" s="39"/>
      <c r="B14" s="40"/>
      <c r="C14" s="41"/>
      <c r="D14" s="42"/>
      <c r="E14" s="42"/>
      <c r="F14" s="43"/>
    </row>
    <row r="15" ht="16.1" customHeight="1" spans="1:6">
      <c r="A15" s="39"/>
      <c r="B15" s="40"/>
      <c r="C15" s="41"/>
      <c r="D15" s="42"/>
      <c r="E15" s="42"/>
      <c r="F15" s="43"/>
    </row>
    <row r="16" ht="16.1" customHeight="1" spans="1:6">
      <c r="A16" s="39"/>
      <c r="B16" s="40"/>
      <c r="C16" s="41"/>
      <c r="D16" s="42"/>
      <c r="E16" s="42"/>
      <c r="F16" s="43"/>
    </row>
    <row r="17" ht="16.85" customHeight="1" spans="1:6">
      <c r="A17" s="39"/>
      <c r="B17" s="40"/>
      <c r="C17" s="41"/>
      <c r="D17" s="42"/>
      <c r="E17" s="42"/>
      <c r="F17" s="43"/>
    </row>
    <row r="18" ht="16.1" customHeight="1" spans="1:6">
      <c r="A18" s="39"/>
      <c r="B18" s="40"/>
      <c r="C18" s="41"/>
      <c r="D18" s="42"/>
      <c r="E18" s="42"/>
      <c r="F18" s="43"/>
    </row>
    <row r="19" ht="16.1" customHeight="1" spans="1:6">
      <c r="A19" s="39"/>
      <c r="B19" s="40"/>
      <c r="C19" s="41"/>
      <c r="D19" s="42"/>
      <c r="E19" s="42"/>
      <c r="F19" s="43"/>
    </row>
    <row r="20" ht="16.85" customHeight="1" spans="1:6">
      <c r="A20" s="39"/>
      <c r="B20" s="40"/>
      <c r="C20" s="41"/>
      <c r="D20" s="42"/>
      <c r="E20" s="42"/>
      <c r="F20" s="43"/>
    </row>
    <row r="21" ht="16.1" customHeight="1" spans="1:6">
      <c r="A21" s="39"/>
      <c r="B21" s="40"/>
      <c r="C21" s="41"/>
      <c r="D21" s="42"/>
      <c r="E21" s="42"/>
      <c r="F21" s="43"/>
    </row>
    <row r="22" ht="16.1" customHeight="1" spans="1:6">
      <c r="A22" s="39"/>
      <c r="B22" s="40"/>
      <c r="C22" s="41"/>
      <c r="D22" s="42"/>
      <c r="E22" s="42"/>
      <c r="F22" s="43"/>
    </row>
    <row r="23" ht="16.85" customHeight="1" spans="1:6">
      <c r="A23" s="39"/>
      <c r="B23" s="40"/>
      <c r="C23" s="41"/>
      <c r="D23" s="42"/>
      <c r="E23" s="42"/>
      <c r="F23" s="43"/>
    </row>
    <row r="24" ht="16.1" customHeight="1" spans="1:6">
      <c r="A24" s="39"/>
      <c r="B24" s="40"/>
      <c r="C24" s="41"/>
      <c r="D24" s="42"/>
      <c r="E24" s="42"/>
      <c r="F24" s="43"/>
    </row>
    <row r="25" ht="16.1" customHeight="1" spans="1:6">
      <c r="A25" s="39"/>
      <c r="B25" s="40"/>
      <c r="C25" s="41"/>
      <c r="D25" s="42"/>
      <c r="E25" s="42"/>
      <c r="F25" s="43"/>
    </row>
    <row r="26" ht="16.85" customHeight="1" spans="1:6">
      <c r="A26" s="39"/>
      <c r="B26" s="40"/>
      <c r="C26" s="41"/>
      <c r="D26" s="42"/>
      <c r="E26" s="42"/>
      <c r="F26" s="43"/>
    </row>
    <row r="27" ht="16.1" customHeight="1" spans="1:6">
      <c r="A27" s="39"/>
      <c r="B27" s="40"/>
      <c r="C27" s="41"/>
      <c r="D27" s="42"/>
      <c r="E27" s="42"/>
      <c r="F27" s="43"/>
    </row>
    <row r="28" ht="16.85" customHeight="1" spans="1:6">
      <c r="A28" s="39"/>
      <c r="B28" s="40"/>
      <c r="C28" s="41"/>
      <c r="D28" s="42"/>
      <c r="E28" s="42"/>
      <c r="F28" s="43"/>
    </row>
    <row r="29" ht="16.1" customHeight="1" spans="1:6">
      <c r="A29" s="39"/>
      <c r="B29" s="40"/>
      <c r="C29" s="41"/>
      <c r="D29" s="42"/>
      <c r="E29" s="42"/>
      <c r="F29" s="43"/>
    </row>
    <row r="30" ht="16.1" customHeight="1" spans="1:6">
      <c r="A30" s="39"/>
      <c r="B30" s="40"/>
      <c r="C30" s="41"/>
      <c r="D30" s="42"/>
      <c r="E30" s="42"/>
      <c r="F30" s="43"/>
    </row>
    <row r="31" ht="16.85" customHeight="1" spans="1:6">
      <c r="A31" s="39"/>
      <c r="B31" s="40"/>
      <c r="C31" s="41"/>
      <c r="D31" s="42"/>
      <c r="E31" s="42"/>
      <c r="F31" s="43"/>
    </row>
    <row r="32" ht="16.1" customHeight="1" spans="1:6">
      <c r="A32" s="39"/>
      <c r="B32" s="40"/>
      <c r="C32" s="41"/>
      <c r="D32" s="42"/>
      <c r="E32" s="42"/>
      <c r="F32" s="43"/>
    </row>
    <row r="33" ht="16.1" customHeight="1" spans="1:6">
      <c r="A33" s="39"/>
      <c r="B33" s="40"/>
      <c r="C33" s="41"/>
      <c r="D33" s="42"/>
      <c r="E33" s="42"/>
      <c r="F33" s="43"/>
    </row>
    <row r="34" ht="16.85" customHeight="1" spans="1:6">
      <c r="A34" s="39"/>
      <c r="B34" s="40"/>
      <c r="C34" s="41"/>
      <c r="D34" s="42"/>
      <c r="E34" s="42"/>
      <c r="F34" s="43"/>
    </row>
    <row r="35" ht="16.1" customHeight="1" spans="1:6">
      <c r="A35" s="39"/>
      <c r="B35" s="40"/>
      <c r="C35" s="41"/>
      <c r="D35" s="42"/>
      <c r="E35" s="42"/>
      <c r="F35" s="43"/>
    </row>
    <row r="36" ht="16.1" customHeight="1" spans="1:6">
      <c r="A36" s="39"/>
      <c r="B36" s="40"/>
      <c r="C36" s="41"/>
      <c r="D36" s="42"/>
      <c r="E36" s="42"/>
      <c r="F36" s="43"/>
    </row>
    <row r="37" ht="16.85" customHeight="1" spans="1:6">
      <c r="A37" s="39"/>
      <c r="B37" s="40"/>
      <c r="C37" s="41"/>
      <c r="D37" s="42"/>
      <c r="E37" s="42"/>
      <c r="F37" s="43"/>
    </row>
    <row r="38" ht="16.1" customHeight="1" spans="1:6">
      <c r="A38" s="39"/>
      <c r="B38" s="40"/>
      <c r="C38" s="41"/>
      <c r="D38" s="42"/>
      <c r="E38" s="42"/>
      <c r="F38" s="43"/>
    </row>
    <row r="39" ht="16.1" customHeight="1" spans="1:6">
      <c r="A39" s="39"/>
      <c r="B39" s="40"/>
      <c r="C39" s="41"/>
      <c r="D39" s="42"/>
      <c r="E39" s="42"/>
      <c r="F39" s="43"/>
    </row>
    <row r="40" ht="16.85" customHeight="1" spans="1:6">
      <c r="A40" s="39"/>
      <c r="B40" s="40"/>
      <c r="C40" s="41"/>
      <c r="D40" s="42"/>
      <c r="E40" s="42"/>
      <c r="F40" s="43"/>
    </row>
    <row r="41" ht="16.1" customHeight="1" spans="1:6">
      <c r="A41" s="39"/>
      <c r="B41" s="40"/>
      <c r="C41" s="41"/>
      <c r="D41" s="42"/>
      <c r="E41" s="42"/>
      <c r="F41" s="43"/>
    </row>
    <row r="42" ht="16.1" customHeight="1" spans="1:6">
      <c r="A42" s="39"/>
      <c r="B42" s="40"/>
      <c r="C42" s="41"/>
      <c r="D42" s="42"/>
      <c r="E42" s="42"/>
      <c r="F42" s="43"/>
    </row>
    <row r="43" ht="32.95" customHeight="1" spans="1:6">
      <c r="A43" s="44"/>
      <c r="B43" s="45" t="s">
        <v>179</v>
      </c>
      <c r="C43" s="46">
        <f>SUM(F6:F35)</f>
        <v>0</v>
      </c>
      <c r="D43" s="47"/>
      <c r="E43" s="48" t="s">
        <v>111</v>
      </c>
      <c r="F43" s="44"/>
    </row>
    <row r="44" ht="16.1" customHeight="1" spans="1:6">
      <c r="A44" s="28"/>
      <c r="B44" s="28"/>
      <c r="C44" s="28"/>
      <c r="D44" s="28"/>
      <c r="E44" s="28"/>
      <c r="F44" s="28"/>
    </row>
    <row r="45" ht="16.85" customHeight="1" spans="1:6">
      <c r="A45" s="28"/>
      <c r="B45" s="28"/>
      <c r="C45" s="28"/>
      <c r="D45" s="28"/>
      <c r="E45" s="28"/>
      <c r="F45" s="28"/>
    </row>
  </sheetData>
  <sheetProtection password="C71F" sheet="1" formatCells="0" formatColumns="0" formatRows="0" insertRows="0" insertColumns="0" insertHyperlinks="0" deleteColumns="0" deleteRows="0" sort="0" autoFilter="0" pivotTables="0"/>
  <mergeCells count="8">
    <mergeCell ref="A1:F1"/>
    <mergeCell ref="A2:D2"/>
    <mergeCell ref="E2:F2"/>
    <mergeCell ref="A3:F3"/>
    <mergeCell ref="C43:D43"/>
    <mergeCell ref="E43:F43"/>
    <mergeCell ref="A44:F44"/>
    <mergeCell ref="A45:F45"/>
  </mergeCells>
  <pageMargins left="0.98" right="0.12" top="0.315" bottom="0.315" header="0" footer="0"/>
  <pageSetup paperSize="9" fitToWidth="0"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11" workbookViewId="0">
      <selection activeCell="H18" sqref="H18"/>
    </sheetView>
  </sheetViews>
  <sheetFormatPr defaultColWidth="9" defaultRowHeight="14.25" outlineLevelCol="5"/>
  <cols>
    <col min="1" max="1" width="8.125" customWidth="1"/>
    <col min="2" max="2" width="37.25" customWidth="1"/>
    <col min="3" max="3" width="7.625" customWidth="1"/>
    <col min="4" max="5" width="9.75" customWidth="1"/>
    <col min="6" max="6" width="10.625" customWidth="1"/>
    <col min="7" max="7" width="20" customWidth="1"/>
    <col min="8" max="8" width="10.375"/>
    <col min="9" max="9" width="12.625"/>
  </cols>
  <sheetData>
    <row r="1" ht="32.95" customHeight="1" spans="1:6">
      <c r="A1" s="1" t="s">
        <v>55</v>
      </c>
      <c r="B1" s="1"/>
      <c r="C1" s="1"/>
      <c r="D1" s="1"/>
      <c r="E1" s="1"/>
      <c r="F1" s="1"/>
    </row>
    <row r="2" ht="16.85" customHeight="1" spans="1:6">
      <c r="A2" s="2" t="s">
        <v>56</v>
      </c>
      <c r="B2" s="2"/>
      <c r="C2" s="2"/>
      <c r="D2" s="2"/>
      <c r="E2" s="2" t="s">
        <v>57</v>
      </c>
      <c r="F2" s="2"/>
    </row>
    <row r="3" ht="32.95" customHeight="1" spans="1:6">
      <c r="A3" s="3" t="s">
        <v>45</v>
      </c>
      <c r="B3" s="3"/>
      <c r="C3" s="3"/>
      <c r="D3" s="3"/>
      <c r="E3" s="3"/>
      <c r="F3" s="3"/>
    </row>
    <row r="4" ht="16.85" customHeight="1" spans="1:6">
      <c r="A4" s="4" t="s">
        <v>58</v>
      </c>
      <c r="B4" s="5" t="s">
        <v>59</v>
      </c>
      <c r="C4" s="5" t="s">
        <v>60</v>
      </c>
      <c r="D4" s="5" t="s">
        <v>61</v>
      </c>
      <c r="E4" s="5" t="s">
        <v>62</v>
      </c>
      <c r="F4" s="6" t="s">
        <v>63</v>
      </c>
    </row>
    <row r="5" ht="16.1" customHeight="1" spans="1:6">
      <c r="A5" s="7" t="s">
        <v>180</v>
      </c>
      <c r="B5" s="8" t="s">
        <v>181</v>
      </c>
      <c r="C5" s="9"/>
      <c r="D5" s="10"/>
      <c r="E5" s="10"/>
      <c r="F5" s="11"/>
    </row>
    <row r="6" ht="16.85" customHeight="1" spans="1:6">
      <c r="A6" s="7" t="s">
        <v>182</v>
      </c>
      <c r="B6" s="8" t="s">
        <v>183</v>
      </c>
      <c r="C6" s="9"/>
      <c r="D6" s="10"/>
      <c r="E6" s="10"/>
      <c r="F6" s="11"/>
    </row>
    <row r="7" ht="16.1" customHeight="1" spans="1:6">
      <c r="A7" s="7" t="s">
        <v>68</v>
      </c>
      <c r="B7" s="8" t="s">
        <v>184</v>
      </c>
      <c r="C7" s="9" t="s">
        <v>92</v>
      </c>
      <c r="D7" s="10" t="s">
        <v>185</v>
      </c>
      <c r="E7" s="13"/>
      <c r="F7" s="11">
        <f>ROUND(D7*E7,0)</f>
        <v>0</v>
      </c>
    </row>
    <row r="8" ht="16.1" customHeight="1" spans="1:6">
      <c r="A8" s="7" t="s">
        <v>72</v>
      </c>
      <c r="B8" s="8" t="s">
        <v>186</v>
      </c>
      <c r="C8" s="9" t="s">
        <v>92</v>
      </c>
      <c r="D8" s="20">
        <v>392</v>
      </c>
      <c r="E8" s="13"/>
      <c r="F8" s="11">
        <f t="shared" ref="F8:F24" si="0">ROUND(D8*E8,0)</f>
        <v>0</v>
      </c>
    </row>
    <row r="9" ht="16.85" customHeight="1" spans="1:6">
      <c r="A9" s="7" t="s">
        <v>90</v>
      </c>
      <c r="B9" s="8" t="s">
        <v>187</v>
      </c>
      <c r="C9" s="9" t="s">
        <v>188</v>
      </c>
      <c r="D9" s="10" t="s">
        <v>71</v>
      </c>
      <c r="E9" s="13"/>
      <c r="F9" s="11">
        <f t="shared" si="0"/>
        <v>0</v>
      </c>
    </row>
    <row r="10" ht="16.1" customHeight="1" spans="1:6">
      <c r="A10" s="7" t="s">
        <v>189</v>
      </c>
      <c r="B10" s="8" t="s">
        <v>190</v>
      </c>
      <c r="C10" s="9" t="s">
        <v>92</v>
      </c>
      <c r="D10" s="20">
        <v>760</v>
      </c>
      <c r="E10" s="13"/>
      <c r="F10" s="11">
        <f t="shared" si="0"/>
        <v>0</v>
      </c>
    </row>
    <row r="11" ht="16.1" customHeight="1" spans="1:6">
      <c r="A11" s="21" t="s">
        <v>104</v>
      </c>
      <c r="B11" s="14" t="s">
        <v>191</v>
      </c>
      <c r="C11" s="9" t="s">
        <v>168</v>
      </c>
      <c r="D11" s="20">
        <v>160</v>
      </c>
      <c r="E11" s="13"/>
      <c r="F11" s="11">
        <f t="shared" si="0"/>
        <v>0</v>
      </c>
    </row>
    <row r="12" ht="16.1" customHeight="1" spans="1:6">
      <c r="A12" s="22" t="s">
        <v>192</v>
      </c>
      <c r="B12" s="14" t="s">
        <v>193</v>
      </c>
      <c r="C12" s="9" t="s">
        <v>194</v>
      </c>
      <c r="D12" s="23">
        <v>15.25</v>
      </c>
      <c r="E12" s="13"/>
      <c r="F12" s="11">
        <f t="shared" si="0"/>
        <v>0</v>
      </c>
    </row>
    <row r="13" ht="16.1" customHeight="1" spans="1:6">
      <c r="A13" s="24" t="s">
        <v>195</v>
      </c>
      <c r="B13" s="14" t="s">
        <v>196</v>
      </c>
      <c r="C13" s="9" t="s">
        <v>197</v>
      </c>
      <c r="D13" s="20">
        <v>20</v>
      </c>
      <c r="E13" s="13"/>
      <c r="F13" s="11">
        <f t="shared" si="0"/>
        <v>0</v>
      </c>
    </row>
    <row r="14" ht="16.1" customHeight="1" spans="1:6">
      <c r="A14" s="7" t="s">
        <v>198</v>
      </c>
      <c r="B14" s="8" t="s">
        <v>199</v>
      </c>
      <c r="C14" s="9"/>
      <c r="D14" s="10"/>
      <c r="E14" s="13"/>
      <c r="F14" s="11"/>
    </row>
    <row r="15" ht="16.85" customHeight="1" spans="1:6">
      <c r="A15" s="7" t="s">
        <v>200</v>
      </c>
      <c r="B15" s="8" t="s">
        <v>201</v>
      </c>
      <c r="C15" s="9"/>
      <c r="D15" s="10"/>
      <c r="E15" s="13"/>
      <c r="F15" s="11"/>
    </row>
    <row r="16" ht="16.1" customHeight="1" spans="1:6">
      <c r="A16" s="7" t="s">
        <v>68</v>
      </c>
      <c r="B16" s="8" t="s">
        <v>202</v>
      </c>
      <c r="C16" s="9" t="s">
        <v>168</v>
      </c>
      <c r="D16" s="10" t="s">
        <v>203</v>
      </c>
      <c r="E16" s="13"/>
      <c r="F16" s="11">
        <f t="shared" si="0"/>
        <v>0</v>
      </c>
    </row>
    <row r="17" ht="16.1" customHeight="1" spans="1:6">
      <c r="A17" s="7" t="s">
        <v>204</v>
      </c>
      <c r="B17" s="8" t="s">
        <v>205</v>
      </c>
      <c r="C17" s="9"/>
      <c r="D17" s="10"/>
      <c r="E17" s="13"/>
      <c r="F17" s="11"/>
    </row>
    <row r="18" ht="16.85" customHeight="1" spans="1:6">
      <c r="A18" s="7" t="s">
        <v>206</v>
      </c>
      <c r="B18" s="8" t="s">
        <v>207</v>
      </c>
      <c r="C18" s="9"/>
      <c r="D18" s="10"/>
      <c r="E18" s="13"/>
      <c r="F18" s="11"/>
    </row>
    <row r="19" ht="16.1" customHeight="1" spans="1:6">
      <c r="A19" s="7" t="s">
        <v>68</v>
      </c>
      <c r="B19" s="14" t="s">
        <v>208</v>
      </c>
      <c r="C19" s="9" t="s">
        <v>89</v>
      </c>
      <c r="D19" s="10">
        <v>1747.441</v>
      </c>
      <c r="E19" s="13"/>
      <c r="F19" s="11">
        <f t="shared" si="0"/>
        <v>0</v>
      </c>
    </row>
    <row r="20" ht="16.1" customHeight="1" spans="1:6">
      <c r="A20" s="7" t="s">
        <v>72</v>
      </c>
      <c r="B20" s="14" t="s">
        <v>209</v>
      </c>
      <c r="C20" s="9" t="s">
        <v>89</v>
      </c>
      <c r="D20" s="20">
        <f>252.8</f>
        <v>252.8</v>
      </c>
      <c r="E20" s="25"/>
      <c r="F20" s="11">
        <f t="shared" si="0"/>
        <v>0</v>
      </c>
    </row>
    <row r="21" ht="16.1" customHeight="1" spans="1:6">
      <c r="A21" s="7" t="s">
        <v>210</v>
      </c>
      <c r="B21" s="8" t="s">
        <v>211</v>
      </c>
      <c r="C21" s="9"/>
      <c r="D21" s="10"/>
      <c r="E21" s="13"/>
      <c r="F21" s="11"/>
    </row>
    <row r="22" ht="16.85" customHeight="1" spans="1:6">
      <c r="A22" s="7" t="s">
        <v>212</v>
      </c>
      <c r="B22" s="8" t="s">
        <v>213</v>
      </c>
      <c r="C22" s="9" t="s">
        <v>168</v>
      </c>
      <c r="D22" s="10" t="s">
        <v>214</v>
      </c>
      <c r="E22" s="13"/>
      <c r="F22" s="11">
        <f t="shared" si="0"/>
        <v>0</v>
      </c>
    </row>
    <row r="23" ht="16.1" customHeight="1" spans="1:6">
      <c r="A23" s="7" t="s">
        <v>215</v>
      </c>
      <c r="B23" s="8" t="s">
        <v>216</v>
      </c>
      <c r="C23" s="9" t="s">
        <v>168</v>
      </c>
      <c r="D23" s="10" t="s">
        <v>214</v>
      </c>
      <c r="E23" s="13"/>
      <c r="F23" s="11">
        <f t="shared" si="0"/>
        <v>0</v>
      </c>
    </row>
    <row r="24" ht="16.1" customHeight="1" spans="1:6">
      <c r="A24" s="7" t="s">
        <v>217</v>
      </c>
      <c r="B24" s="14" t="s">
        <v>218</v>
      </c>
      <c r="C24" s="9" t="s">
        <v>219</v>
      </c>
      <c r="D24" s="20">
        <v>10</v>
      </c>
      <c r="E24" s="25"/>
      <c r="F24" s="11">
        <f t="shared" si="0"/>
        <v>0</v>
      </c>
    </row>
    <row r="25" ht="16.85" customHeight="1" spans="1:6">
      <c r="A25" s="7"/>
      <c r="B25" s="8"/>
      <c r="C25" s="9"/>
      <c r="D25" s="10"/>
      <c r="E25" s="10"/>
      <c r="F25" s="11"/>
    </row>
    <row r="26" ht="16.1" customHeight="1" spans="1:6">
      <c r="A26" s="7"/>
      <c r="B26" s="8"/>
      <c r="C26" s="9"/>
      <c r="D26" s="10"/>
      <c r="E26" s="10"/>
      <c r="F26" s="11"/>
    </row>
    <row r="27" ht="16.1" customHeight="1" spans="1:6">
      <c r="A27" s="7"/>
      <c r="B27" s="8"/>
      <c r="C27" s="9"/>
      <c r="D27" s="10"/>
      <c r="E27" s="10"/>
      <c r="F27" s="11"/>
    </row>
    <row r="28" ht="16.85" customHeight="1" spans="1:6">
      <c r="A28" s="7"/>
      <c r="B28" s="8"/>
      <c r="C28" s="9"/>
      <c r="D28" s="10"/>
      <c r="E28" s="10"/>
      <c r="F28" s="11"/>
    </row>
    <row r="29" ht="16.1" customHeight="1" spans="1:6">
      <c r="A29" s="7"/>
      <c r="B29" s="8"/>
      <c r="C29" s="9"/>
      <c r="D29" s="10"/>
      <c r="E29" s="10"/>
      <c r="F29" s="11"/>
    </row>
    <row r="30" ht="16.85" customHeight="1" spans="1:6">
      <c r="A30" s="7"/>
      <c r="B30" s="8"/>
      <c r="C30" s="9"/>
      <c r="D30" s="10"/>
      <c r="E30" s="10"/>
      <c r="F30" s="11"/>
    </row>
    <row r="31" ht="16.1" customHeight="1" spans="1:6">
      <c r="A31" s="7"/>
      <c r="B31" s="8"/>
      <c r="C31" s="9"/>
      <c r="D31" s="10"/>
      <c r="E31" s="10"/>
      <c r="F31" s="11"/>
    </row>
    <row r="32" ht="16.1" customHeight="1" spans="1:6">
      <c r="A32" s="7"/>
      <c r="B32" s="8"/>
      <c r="C32" s="9"/>
      <c r="D32" s="10"/>
      <c r="E32" s="10"/>
      <c r="F32" s="11"/>
    </row>
    <row r="33" ht="16.85" customHeight="1" spans="1:6">
      <c r="A33" s="7"/>
      <c r="B33" s="8"/>
      <c r="C33" s="9"/>
      <c r="D33" s="10"/>
      <c r="E33" s="10"/>
      <c r="F33" s="11"/>
    </row>
    <row r="34" ht="16.1" customHeight="1" spans="1:6">
      <c r="A34" s="7"/>
      <c r="B34" s="8"/>
      <c r="C34" s="9"/>
      <c r="D34" s="10"/>
      <c r="E34" s="10"/>
      <c r="F34" s="11"/>
    </row>
    <row r="35" ht="16.1" customHeight="1" spans="1:6">
      <c r="A35" s="7"/>
      <c r="B35" s="8"/>
      <c r="C35" s="9"/>
      <c r="D35" s="10"/>
      <c r="E35" s="10"/>
      <c r="F35" s="11"/>
    </row>
    <row r="36" ht="16.85" customHeight="1" spans="1:6">
      <c r="A36" s="7"/>
      <c r="B36" s="8"/>
      <c r="C36" s="9"/>
      <c r="D36" s="10"/>
      <c r="E36" s="10"/>
      <c r="F36" s="11"/>
    </row>
    <row r="37" ht="16.1" customHeight="1" spans="1:6">
      <c r="A37" s="7"/>
      <c r="B37" s="8"/>
      <c r="C37" s="9"/>
      <c r="D37" s="10"/>
      <c r="E37" s="10"/>
      <c r="F37" s="11"/>
    </row>
    <row r="38" ht="16.1" customHeight="1" spans="1:6">
      <c r="A38" s="7"/>
      <c r="B38" s="8"/>
      <c r="C38" s="9"/>
      <c r="D38" s="10"/>
      <c r="E38" s="10"/>
      <c r="F38" s="11"/>
    </row>
    <row r="39" ht="16.85" customHeight="1" spans="1:6">
      <c r="A39" s="7"/>
      <c r="B39" s="8"/>
      <c r="C39" s="9"/>
      <c r="D39" s="10"/>
      <c r="E39" s="10"/>
      <c r="F39" s="11"/>
    </row>
    <row r="40" ht="16.1" customHeight="1" spans="1:6">
      <c r="A40" s="7"/>
      <c r="B40" s="8"/>
      <c r="C40" s="9"/>
      <c r="D40" s="10"/>
      <c r="E40" s="10"/>
      <c r="F40" s="11"/>
    </row>
    <row r="41" ht="16.1" customHeight="1" spans="1:6">
      <c r="A41" s="7"/>
      <c r="B41" s="8"/>
      <c r="C41" s="9"/>
      <c r="D41" s="10"/>
      <c r="E41" s="10"/>
      <c r="F41" s="11"/>
    </row>
    <row r="42" ht="16.85" customHeight="1" spans="1:6">
      <c r="A42" s="7"/>
      <c r="B42" s="8"/>
      <c r="C42" s="9"/>
      <c r="D42" s="10"/>
      <c r="E42" s="10"/>
      <c r="F42" s="11"/>
    </row>
    <row r="43" ht="16.1" customHeight="1" spans="1:6">
      <c r="A43" s="7"/>
      <c r="B43" s="8"/>
      <c r="C43" s="9"/>
      <c r="D43" s="10"/>
      <c r="E43" s="10"/>
      <c r="F43" s="11"/>
    </row>
    <row r="44" ht="16.1" customHeight="1" spans="1:6">
      <c r="A44" s="7"/>
      <c r="B44" s="8"/>
      <c r="C44" s="9"/>
      <c r="D44" s="10"/>
      <c r="E44" s="10"/>
      <c r="F44" s="11"/>
    </row>
    <row r="45" ht="32.95" customHeight="1" spans="1:6">
      <c r="A45" s="15"/>
      <c r="B45" s="16" t="s">
        <v>220</v>
      </c>
      <c r="C45" s="17">
        <f>SUM(F5:F37)</f>
        <v>0</v>
      </c>
      <c r="D45" s="18"/>
      <c r="E45" s="19" t="s">
        <v>111</v>
      </c>
      <c r="F45" s="15"/>
    </row>
    <row r="46" ht="16.1" customHeight="1" spans="1:6">
      <c r="A46" s="2"/>
      <c r="B46" s="2"/>
      <c r="C46" s="2"/>
      <c r="D46" s="2"/>
      <c r="E46" s="2"/>
      <c r="F46" s="2"/>
    </row>
    <row r="47" ht="16.85" customHeight="1" spans="1:6">
      <c r="A47" s="2"/>
      <c r="B47" s="2"/>
      <c r="C47" s="2"/>
      <c r="D47" s="2"/>
      <c r="E47" s="2"/>
      <c r="F47" s="2"/>
    </row>
  </sheetData>
  <sheetProtection password="C71F" sheet="1" formatCells="0" formatColumns="0" formatRows="0" insertRows="0" insertColumns="0" insertHyperlinks="0" deleteColumns="0" deleteRows="0" sort="0" autoFilter="0" pivotTables="0"/>
  <mergeCells count="8">
    <mergeCell ref="A1:F1"/>
    <mergeCell ref="A2:D2"/>
    <mergeCell ref="E2:F2"/>
    <mergeCell ref="A3:F3"/>
    <mergeCell ref="C45:D45"/>
    <mergeCell ref="E45:F45"/>
    <mergeCell ref="A46:F46"/>
    <mergeCell ref="A47:F47"/>
  </mergeCells>
  <pageMargins left="0.98" right="0.12" top="0.315" bottom="0.315" header="0" footer="0"/>
  <pageSetup paperSize="9"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C41" sqref="C41:D41"/>
    </sheetView>
  </sheetViews>
  <sheetFormatPr defaultColWidth="9" defaultRowHeight="14.25" outlineLevelCol="5"/>
  <cols>
    <col min="1" max="1" width="8.125" customWidth="1"/>
    <col min="2" max="2" width="37.25" customWidth="1"/>
    <col min="3" max="3" width="7.625" customWidth="1"/>
    <col min="4" max="5" width="9.75" customWidth="1"/>
    <col min="6" max="6" width="10.625" customWidth="1"/>
    <col min="7" max="7" width="20" customWidth="1"/>
    <col min="8" max="8" width="10.375"/>
    <col min="9" max="9" width="12.625"/>
  </cols>
  <sheetData>
    <row r="1" ht="32.95" customHeight="1" spans="1:6">
      <c r="A1" s="1" t="s">
        <v>55</v>
      </c>
      <c r="B1" s="1"/>
      <c r="C1" s="1"/>
      <c r="D1" s="1"/>
      <c r="E1" s="1"/>
      <c r="F1" s="1"/>
    </row>
    <row r="2" ht="16.85" customHeight="1" spans="1:6">
      <c r="A2" s="2" t="s">
        <v>56</v>
      </c>
      <c r="B2" s="2"/>
      <c r="C2" s="2"/>
      <c r="D2" s="2"/>
      <c r="E2" s="2" t="s">
        <v>57</v>
      </c>
      <c r="F2" s="2"/>
    </row>
    <row r="3" ht="32.95" customHeight="1" spans="1:6">
      <c r="A3" s="3" t="s">
        <v>48</v>
      </c>
      <c r="B3" s="3"/>
      <c r="C3" s="3"/>
      <c r="D3" s="3"/>
      <c r="E3" s="3"/>
      <c r="F3" s="3"/>
    </row>
    <row r="4" ht="16.85" customHeight="1" spans="1:6">
      <c r="A4" s="4" t="s">
        <v>58</v>
      </c>
      <c r="B4" s="5" t="s">
        <v>59</v>
      </c>
      <c r="C4" s="5" t="s">
        <v>60</v>
      </c>
      <c r="D4" s="5" t="s">
        <v>61</v>
      </c>
      <c r="E4" s="5" t="s">
        <v>62</v>
      </c>
      <c r="F4" s="6" t="s">
        <v>63</v>
      </c>
    </row>
    <row r="5" ht="16.1" customHeight="1" spans="1:6">
      <c r="A5" s="7" t="s">
        <v>221</v>
      </c>
      <c r="B5" s="8" t="s">
        <v>222</v>
      </c>
      <c r="C5" s="9"/>
      <c r="D5" s="10"/>
      <c r="E5" s="10"/>
      <c r="F5" s="11"/>
    </row>
    <row r="6" ht="16.85" customHeight="1" spans="1:6">
      <c r="A6" s="7" t="s">
        <v>223</v>
      </c>
      <c r="B6" s="8" t="s">
        <v>224</v>
      </c>
      <c r="C6" s="9"/>
      <c r="D6" s="10"/>
      <c r="E6" s="10"/>
      <c r="F6" s="11"/>
    </row>
    <row r="7" ht="16.1" customHeight="1" spans="1:6">
      <c r="A7" s="7" t="s">
        <v>68</v>
      </c>
      <c r="B7" s="8" t="s">
        <v>225</v>
      </c>
      <c r="C7" s="9" t="s">
        <v>89</v>
      </c>
      <c r="D7" s="12">
        <v>2256</v>
      </c>
      <c r="E7" s="13"/>
      <c r="F7" s="11">
        <f>ROUND(D7*E7,0)</f>
        <v>0</v>
      </c>
    </row>
    <row r="8" ht="16.1" customHeight="1" spans="1:6">
      <c r="A8" s="7" t="s">
        <v>72</v>
      </c>
      <c r="B8" s="8" t="s">
        <v>226</v>
      </c>
      <c r="C8" s="9" t="s">
        <v>168</v>
      </c>
      <c r="D8" s="12">
        <v>1590</v>
      </c>
      <c r="E8" s="13"/>
      <c r="F8" s="11">
        <f>ROUND(D8*E8,0)</f>
        <v>0</v>
      </c>
    </row>
    <row r="9" ht="16.85" customHeight="1" spans="1:6">
      <c r="A9" s="7" t="s">
        <v>227</v>
      </c>
      <c r="B9" s="8" t="s">
        <v>228</v>
      </c>
      <c r="C9" s="9"/>
      <c r="D9" s="10"/>
      <c r="E9" s="13"/>
      <c r="F9" s="11"/>
    </row>
    <row r="10" ht="16.1" customHeight="1" spans="1:6">
      <c r="A10" s="7" t="s">
        <v>229</v>
      </c>
      <c r="B10" s="8" t="s">
        <v>230</v>
      </c>
      <c r="C10" s="9"/>
      <c r="D10" s="10"/>
      <c r="E10" s="13"/>
      <c r="F10" s="11"/>
    </row>
    <row r="11" ht="16.1" customHeight="1" spans="1:6">
      <c r="A11" s="7" t="s">
        <v>68</v>
      </c>
      <c r="B11" s="14" t="s">
        <v>231</v>
      </c>
      <c r="C11" s="9" t="s">
        <v>232</v>
      </c>
      <c r="D11" s="12">
        <v>304</v>
      </c>
      <c r="E11" s="13"/>
      <c r="F11" s="11">
        <f>ROUND(D11*E11,0)</f>
        <v>0</v>
      </c>
    </row>
    <row r="12" ht="16.85" customHeight="1" spans="1:6">
      <c r="A12" s="7"/>
      <c r="B12" s="8"/>
      <c r="C12" s="9"/>
      <c r="D12" s="10"/>
      <c r="E12" s="10"/>
      <c r="F12" s="11"/>
    </row>
    <row r="13" ht="16.1" customHeight="1" spans="1:6">
      <c r="A13" s="7"/>
      <c r="B13" s="8"/>
      <c r="C13" s="9"/>
      <c r="D13" s="10"/>
      <c r="E13" s="10"/>
      <c r="F13" s="11"/>
    </row>
    <row r="14" ht="16.1" customHeight="1" spans="1:6">
      <c r="A14" s="7"/>
      <c r="B14" s="8"/>
      <c r="C14" s="9"/>
      <c r="D14" s="10"/>
      <c r="E14" s="10"/>
      <c r="F14" s="11"/>
    </row>
    <row r="15" ht="16.85" customHeight="1" spans="1:6">
      <c r="A15" s="7"/>
      <c r="B15" s="8"/>
      <c r="C15" s="9"/>
      <c r="D15" s="10"/>
      <c r="E15" s="10"/>
      <c r="F15" s="11"/>
    </row>
    <row r="16" ht="16.1" customHeight="1" spans="1:6">
      <c r="A16" s="7"/>
      <c r="B16" s="8"/>
      <c r="C16" s="9"/>
      <c r="D16" s="10"/>
      <c r="E16" s="10"/>
      <c r="F16" s="11"/>
    </row>
    <row r="17" ht="16.1" customHeight="1" spans="1:6">
      <c r="A17" s="7"/>
      <c r="B17" s="8"/>
      <c r="C17" s="9"/>
      <c r="D17" s="10"/>
      <c r="E17" s="10"/>
      <c r="F17" s="11"/>
    </row>
    <row r="18" ht="16.85" customHeight="1" spans="1:6">
      <c r="A18" s="7"/>
      <c r="B18" s="8"/>
      <c r="C18" s="9"/>
      <c r="D18" s="10"/>
      <c r="E18" s="10"/>
      <c r="F18" s="11"/>
    </row>
    <row r="19" ht="16.1" customHeight="1" spans="1:6">
      <c r="A19" s="7"/>
      <c r="B19" s="8"/>
      <c r="C19" s="9"/>
      <c r="D19" s="10"/>
      <c r="E19" s="10"/>
      <c r="F19" s="11"/>
    </row>
    <row r="20" ht="16.1" customHeight="1" spans="1:6">
      <c r="A20" s="7"/>
      <c r="B20" s="8"/>
      <c r="C20" s="9"/>
      <c r="D20" s="10"/>
      <c r="E20" s="10"/>
      <c r="F20" s="11"/>
    </row>
    <row r="21" ht="16.85" customHeight="1" spans="1:6">
      <c r="A21" s="7"/>
      <c r="B21" s="8"/>
      <c r="C21" s="9"/>
      <c r="D21" s="10"/>
      <c r="E21" s="10"/>
      <c r="F21" s="11"/>
    </row>
    <row r="22" ht="16.1" customHeight="1" spans="1:6">
      <c r="A22" s="7"/>
      <c r="B22" s="8"/>
      <c r="C22" s="9"/>
      <c r="D22" s="10"/>
      <c r="E22" s="10"/>
      <c r="F22" s="11"/>
    </row>
    <row r="23" ht="16.1" customHeight="1" spans="1:6">
      <c r="A23" s="7"/>
      <c r="B23" s="8"/>
      <c r="C23" s="9"/>
      <c r="D23" s="10"/>
      <c r="E23" s="10"/>
      <c r="F23" s="11"/>
    </row>
    <row r="24" ht="16.85" customHeight="1" spans="1:6">
      <c r="A24" s="7"/>
      <c r="B24" s="8"/>
      <c r="C24" s="9"/>
      <c r="D24" s="10"/>
      <c r="E24" s="10"/>
      <c r="F24" s="11"/>
    </row>
    <row r="25" ht="16.1" customHeight="1" spans="1:6">
      <c r="A25" s="7"/>
      <c r="B25" s="8"/>
      <c r="C25" s="9"/>
      <c r="D25" s="10"/>
      <c r="E25" s="10"/>
      <c r="F25" s="11"/>
    </row>
    <row r="26" ht="16.85" customHeight="1" spans="1:6">
      <c r="A26" s="7"/>
      <c r="B26" s="8"/>
      <c r="C26" s="9"/>
      <c r="D26" s="10"/>
      <c r="E26" s="10"/>
      <c r="F26" s="11"/>
    </row>
    <row r="27" ht="16.1" customHeight="1" spans="1:6">
      <c r="A27" s="7"/>
      <c r="B27" s="8"/>
      <c r="C27" s="9"/>
      <c r="D27" s="10"/>
      <c r="E27" s="10"/>
      <c r="F27" s="11"/>
    </row>
    <row r="28" ht="16.1" customHeight="1" spans="1:6">
      <c r="A28" s="7"/>
      <c r="B28" s="8"/>
      <c r="C28" s="9"/>
      <c r="D28" s="10"/>
      <c r="E28" s="10"/>
      <c r="F28" s="11"/>
    </row>
    <row r="29" ht="16.85" customHeight="1" spans="1:6">
      <c r="A29" s="7"/>
      <c r="B29" s="8"/>
      <c r="C29" s="9"/>
      <c r="D29" s="10"/>
      <c r="E29" s="10"/>
      <c r="F29" s="11"/>
    </row>
    <row r="30" ht="16.1" customHeight="1" spans="1:6">
      <c r="A30" s="7"/>
      <c r="B30" s="8"/>
      <c r="C30" s="9"/>
      <c r="D30" s="10"/>
      <c r="E30" s="10"/>
      <c r="F30" s="11"/>
    </row>
    <row r="31" ht="16.1" customHeight="1" spans="1:6">
      <c r="A31" s="7"/>
      <c r="B31" s="8"/>
      <c r="C31" s="9"/>
      <c r="D31" s="10"/>
      <c r="E31" s="10"/>
      <c r="F31" s="11"/>
    </row>
    <row r="32" ht="16.85" customHeight="1" spans="1:6">
      <c r="A32" s="7"/>
      <c r="B32" s="8"/>
      <c r="C32" s="9"/>
      <c r="D32" s="10"/>
      <c r="E32" s="10"/>
      <c r="F32" s="11"/>
    </row>
    <row r="33" ht="16.1" customHeight="1" spans="1:6">
      <c r="A33" s="7"/>
      <c r="B33" s="8"/>
      <c r="C33" s="9"/>
      <c r="D33" s="10"/>
      <c r="E33" s="10"/>
      <c r="F33" s="11"/>
    </row>
    <row r="34" ht="16.1" customHeight="1" spans="1:6">
      <c r="A34" s="7"/>
      <c r="B34" s="8"/>
      <c r="C34" s="9"/>
      <c r="D34" s="10"/>
      <c r="E34" s="10"/>
      <c r="F34" s="11"/>
    </row>
    <row r="35" ht="16.85" customHeight="1" spans="1:6">
      <c r="A35" s="7"/>
      <c r="B35" s="8"/>
      <c r="C35" s="9"/>
      <c r="D35" s="10"/>
      <c r="E35" s="10"/>
      <c r="F35" s="11"/>
    </row>
    <row r="36" ht="16.1" customHeight="1" spans="1:6">
      <c r="A36" s="7"/>
      <c r="B36" s="8"/>
      <c r="C36" s="9"/>
      <c r="D36" s="10"/>
      <c r="E36" s="10"/>
      <c r="F36" s="11"/>
    </row>
    <row r="37" ht="16.1" customHeight="1" spans="1:6">
      <c r="A37" s="7"/>
      <c r="B37" s="8"/>
      <c r="C37" s="9"/>
      <c r="D37" s="10"/>
      <c r="E37" s="10"/>
      <c r="F37" s="11"/>
    </row>
    <row r="38" ht="16.85" customHeight="1" spans="1:6">
      <c r="A38" s="7"/>
      <c r="B38" s="8"/>
      <c r="C38" s="9"/>
      <c r="D38" s="10"/>
      <c r="E38" s="10"/>
      <c r="F38" s="11"/>
    </row>
    <row r="39" ht="16.1" customHeight="1" spans="1:6">
      <c r="A39" s="7"/>
      <c r="B39" s="8"/>
      <c r="C39" s="9"/>
      <c r="D39" s="10"/>
      <c r="E39" s="10"/>
      <c r="F39" s="11"/>
    </row>
    <row r="40" ht="16.1" customHeight="1" spans="1:6">
      <c r="A40" s="7"/>
      <c r="B40" s="8"/>
      <c r="C40" s="9"/>
      <c r="D40" s="10"/>
      <c r="E40" s="10"/>
      <c r="F40" s="11"/>
    </row>
    <row r="41" ht="32.95" customHeight="1" spans="1:6">
      <c r="A41" s="15"/>
      <c r="B41" s="16" t="s">
        <v>233</v>
      </c>
      <c r="C41" s="17">
        <f>SUM(F5:F33)</f>
        <v>0</v>
      </c>
      <c r="D41" s="18"/>
      <c r="E41" s="19" t="s">
        <v>111</v>
      </c>
      <c r="F41" s="15"/>
    </row>
    <row r="42" ht="16.1" customHeight="1" spans="1:6">
      <c r="A42" s="2"/>
      <c r="B42" s="2"/>
      <c r="C42" s="2"/>
      <c r="D42" s="2"/>
      <c r="E42" s="2"/>
      <c r="F42" s="2"/>
    </row>
    <row r="43" ht="16.85" customHeight="1" spans="1:6">
      <c r="A43" s="2"/>
      <c r="B43" s="2"/>
      <c r="C43" s="2"/>
      <c r="D43" s="2"/>
      <c r="E43" s="2"/>
      <c r="F43" s="2"/>
    </row>
  </sheetData>
  <sheetProtection password="C71F" sheet="1" objects="1"/>
  <mergeCells count="8">
    <mergeCell ref="A1:F1"/>
    <mergeCell ref="A2:D2"/>
    <mergeCell ref="E2:F2"/>
    <mergeCell ref="A3:F3"/>
    <mergeCell ref="C41:D41"/>
    <mergeCell ref="E41:F41"/>
    <mergeCell ref="A42:F42"/>
    <mergeCell ref="A43:F43"/>
  </mergeCells>
  <pageMargins left="0.98" right="0.12" top="0.315" bottom="0.315" header="0" footer="0"/>
  <pageSetup paperSize="9"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8</vt:i4>
      </vt:variant>
    </vt:vector>
  </HeadingPairs>
  <TitlesOfParts>
    <vt:vector size="8" baseType="lpstr">
      <vt:lpstr>清单说明</vt:lpstr>
      <vt:lpstr>汇总表 </vt:lpstr>
      <vt:lpstr>100章 </vt:lpstr>
      <vt:lpstr>200章 </vt:lpstr>
      <vt:lpstr>300章</vt:lpstr>
      <vt:lpstr>400章</vt:lpstr>
      <vt:lpstr>600章</vt:lpstr>
      <vt:lpstr>700章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LZP</cp:lastModifiedBy>
  <dcterms:created xsi:type="dcterms:W3CDTF">2022-07-08T08:12:00Z</dcterms:created>
  <dcterms:modified xsi:type="dcterms:W3CDTF">2022-07-20T09:09:23Z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6328AF088A884BE196D91E6B2138405A</vt:lpwstr>
  </property>
  <property fmtid="{D5CDD505-2E9C-101B-9397-08002B2CF9AE}" pid="3" name="KSOProductBuildVer">
    <vt:lpwstr>2052-11.1.0.11875</vt:lpwstr>
  </property>
</Properties>
</file>